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teamsite.maerskgroup.com/teams/JPDELIVERY/Shared Documents/General/BARGE/"/>
    </mc:Choice>
  </mc:AlternateContent>
  <xr:revisionPtr revIDLastSave="261" documentId="13_ncr:1_{94E8D050-C442-4611-AA60-D44F9F9DB68B}" xr6:coauthVersionLast="47" xr6:coauthVersionMax="47" xr10:uidLastSave="{0E6321E8-268D-4672-8521-050BC2795377}"/>
  <workbookProtection workbookAlgorithmName="SHA-512" workbookHashValue="0Lr1fOd4jc4gxhVoaHt0SLp5YFrzAPIoO90Mao33nLDuAfhjmIPvvNVOpfdxlmMftgjIaQa65077xXMqRZtGyw==" workbookSaltValue="mmKkjmkOU1otsXz5hQKPbA==" workbookSpinCount="100000" lockStructure="1"/>
  <bookViews>
    <workbookView xWindow="28680" yWindow="-120" windowWidth="29040" windowHeight="15840" xr2:uid="{2061A817-A148-44D7-BB73-A259E493437A}"/>
  </bookViews>
  <sheets>
    <sheet name="Search" sheetId="1" r:id="rId1"/>
    <sheet name="Data" sheetId="2" state="hidden" r:id="rId2"/>
    <sheet name="Table" sheetId="3" state="hidden" r:id="rId3"/>
  </sheets>
  <definedNames>
    <definedName name="_xlnm._FilterDatabase" localSheetId="1" hidden="1">Data!$A$1:$B$1200</definedName>
    <definedName name="_xlnm._FilterDatabase" localSheetId="0" hidden="1">Search!$A$22:$J$72</definedName>
    <definedName name="ExternalData_1" localSheetId="1" hidden="1">Data!$A$1:$J$730</definedName>
    <definedName name="_xlnm.Print_Area" localSheetId="0">Search!$A$1:$J$72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  <c r="F13" i="1" s="1"/>
  <c r="I19" i="1"/>
  <c r="B72" i="1" a="1"/>
  <c r="B67" i="1" a="1"/>
  <c r="B49" i="1" a="1"/>
  <c r="B56" i="1" a="1"/>
  <c r="B33" i="1" a="1"/>
  <c r="B52" i="1" a="1"/>
  <c r="B27" i="1" a="1"/>
  <c r="B65" i="1" a="1"/>
  <c r="B58" i="1" a="1"/>
  <c r="B61" i="1" a="1"/>
  <c r="B42" i="1" a="1"/>
  <c r="B38" i="1" a="1"/>
  <c r="B59" i="1" a="1"/>
  <c r="B30" i="1" a="1"/>
  <c r="B31" i="1" a="1"/>
  <c r="B23" i="1" a="1"/>
  <c r="B24" i="1" a="1"/>
  <c r="B69" i="1" a="1"/>
  <c r="B68" i="1" a="1"/>
  <c r="B36" i="1" a="1"/>
  <c r="B25" i="1" a="1"/>
  <c r="B41" i="1" a="1"/>
  <c r="B26" i="1" a="1"/>
  <c r="B28" i="1" a="1"/>
  <c r="B35" i="1" a="1"/>
  <c r="B57" i="1" a="1"/>
  <c r="B32" i="1" a="1"/>
  <c r="B40" i="1" a="1"/>
  <c r="B50" i="1" a="1"/>
  <c r="B60" i="1" a="1"/>
  <c r="B64" i="1" a="1"/>
  <c r="B62" i="1" a="1"/>
  <c r="B70" i="1" a="1"/>
  <c r="B47" i="1" a="1"/>
  <c r="B63" i="1" a="1"/>
  <c r="B71" i="1" a="1"/>
  <c r="B46" i="1" a="1"/>
  <c r="B29" i="1" a="1"/>
  <c r="B54" i="1" a="1"/>
  <c r="B39" i="1" a="1"/>
  <c r="B34" i="1" a="1"/>
  <c r="B43" i="1" a="1"/>
  <c r="B66" i="1" a="1"/>
  <c r="B53" i="1" a="1"/>
  <c r="B45" i="1" a="1"/>
  <c r="B44" i="1" a="1"/>
  <c r="B51" i="1" a="1"/>
  <c r="B48" i="1" a="1"/>
  <c r="B37" i="1" a="1"/>
  <c r="B55" i="1" a="1"/>
  <c r="H13" i="1" l="1"/>
  <c r="G13" i="1"/>
  <c r="E13" i="1"/>
  <c r="C13" i="1"/>
  <c r="D13" i="1"/>
  <c r="I13" i="1"/>
  <c r="J13" i="1" s="1"/>
  <c r="B23" i="1"/>
  <c r="B41" i="1"/>
  <c r="B48" i="1"/>
  <c r="B32" i="1"/>
  <c r="B24" i="1"/>
  <c r="B49" i="1"/>
  <c r="B69" i="1"/>
  <c r="B50" i="1"/>
  <c r="B51" i="1"/>
  <c r="B65" i="1"/>
  <c r="B34" i="1"/>
  <c r="B39" i="1"/>
  <c r="B43" i="1"/>
  <c r="B71" i="1"/>
  <c r="B62" i="1"/>
  <c r="B53" i="1"/>
  <c r="B72" i="1"/>
  <c r="B25" i="1"/>
  <c r="B42" i="1"/>
  <c r="B63" i="1"/>
  <c r="B52" i="1"/>
  <c r="B68" i="1"/>
  <c r="B28" i="1"/>
  <c r="B38" i="1"/>
  <c r="B47" i="1"/>
  <c r="B61" i="1"/>
  <c r="B45" i="1"/>
  <c r="B70" i="1"/>
  <c r="B30" i="1"/>
  <c r="B26" i="1"/>
  <c r="B29" i="1"/>
  <c r="B60" i="1"/>
  <c r="B59" i="1"/>
  <c r="B40" i="1"/>
  <c r="B58" i="1"/>
  <c r="B66" i="1"/>
  <c r="B67" i="1"/>
  <c r="B44" i="1"/>
  <c r="B46" i="1"/>
  <c r="B37" i="1"/>
  <c r="B36" i="1"/>
  <c r="B31" i="1"/>
  <c r="B55" i="1"/>
  <c r="B64" i="1"/>
  <c r="B54" i="1"/>
  <c r="B35" i="1"/>
  <c r="B56" i="1"/>
  <c r="B57" i="1"/>
  <c r="B27" i="1"/>
  <c r="B33" i="1"/>
  <c r="G57" i="1" l="1"/>
  <c r="I57" i="1"/>
  <c r="J57" i="1" s="1"/>
  <c r="H57" i="1"/>
  <c r="F57" i="1"/>
  <c r="K57" i="1" s="1"/>
  <c r="L57" i="1" s="1"/>
  <c r="E57" i="1"/>
  <c r="M57" i="1" s="1"/>
  <c r="C57" i="1"/>
  <c r="D57" i="1"/>
  <c r="I37" i="1"/>
  <c r="J37" i="1" s="1"/>
  <c r="F37" i="1"/>
  <c r="C37" i="1"/>
  <c r="H37" i="1"/>
  <c r="E37" i="1"/>
  <c r="M37" i="1" s="1"/>
  <c r="D37" i="1"/>
  <c r="G37" i="1"/>
  <c r="C59" i="1"/>
  <c r="H59" i="1"/>
  <c r="D59" i="1"/>
  <c r="F59" i="1"/>
  <c r="K59" i="1" s="1"/>
  <c r="L59" i="1" s="1"/>
  <c r="E59" i="1"/>
  <c r="M59" i="1" s="1"/>
  <c r="G59" i="1"/>
  <c r="I59" i="1"/>
  <c r="J59" i="1" s="1"/>
  <c r="H47" i="1"/>
  <c r="C47" i="1"/>
  <c r="I47" i="1"/>
  <c r="J47" i="1" s="1"/>
  <c r="F47" i="1"/>
  <c r="E47" i="1"/>
  <c r="M47" i="1" s="1"/>
  <c r="D47" i="1"/>
  <c r="G47" i="1"/>
  <c r="I72" i="1"/>
  <c r="J72" i="1" s="1"/>
  <c r="G72" i="1"/>
  <c r="C72" i="1"/>
  <c r="H72" i="1"/>
  <c r="F72" i="1"/>
  <c r="K72" i="1" s="1"/>
  <c r="L72" i="1" s="1"/>
  <c r="D72" i="1"/>
  <c r="E72" i="1"/>
  <c r="M72" i="1" s="1"/>
  <c r="F51" i="1"/>
  <c r="I51" i="1"/>
  <c r="J51" i="1" s="1"/>
  <c r="E51" i="1"/>
  <c r="M51" i="1" s="1"/>
  <c r="G51" i="1"/>
  <c r="H51" i="1"/>
  <c r="C51" i="1"/>
  <c r="D51" i="1"/>
  <c r="F56" i="1"/>
  <c r="K56" i="1" s="1"/>
  <c r="L56" i="1" s="1"/>
  <c r="I56" i="1"/>
  <c r="J56" i="1" s="1"/>
  <c r="E56" i="1"/>
  <c r="M56" i="1" s="1"/>
  <c r="C56" i="1"/>
  <c r="G56" i="1"/>
  <c r="D56" i="1"/>
  <c r="H56" i="1"/>
  <c r="G46" i="1"/>
  <c r="H46" i="1"/>
  <c r="F46" i="1"/>
  <c r="I46" i="1"/>
  <c r="J46" i="1" s="1"/>
  <c r="E46" i="1"/>
  <c r="M46" i="1" s="1"/>
  <c r="C46" i="1"/>
  <c r="D46" i="1"/>
  <c r="F60" i="1"/>
  <c r="K60" i="1" s="1"/>
  <c r="L60" i="1" s="1"/>
  <c r="I60" i="1"/>
  <c r="J60" i="1" s="1"/>
  <c r="C60" i="1"/>
  <c r="E60" i="1"/>
  <c r="M60" i="1" s="1"/>
  <c r="H60" i="1"/>
  <c r="D60" i="1"/>
  <c r="G60" i="1"/>
  <c r="C38" i="1"/>
  <c r="D38" i="1"/>
  <c r="F38" i="1"/>
  <c r="K38" i="1" s="1"/>
  <c r="L38" i="1" s="1"/>
  <c r="E38" i="1"/>
  <c r="M38" i="1" s="1"/>
  <c r="H38" i="1"/>
  <c r="G38" i="1"/>
  <c r="I38" i="1"/>
  <c r="J38" i="1" s="1"/>
  <c r="F53" i="1"/>
  <c r="G53" i="1"/>
  <c r="E53" i="1"/>
  <c r="M53" i="1" s="1"/>
  <c r="C53" i="1"/>
  <c r="D53" i="1"/>
  <c r="H53" i="1"/>
  <c r="I53" i="1"/>
  <c r="J53" i="1" s="1"/>
  <c r="D50" i="1"/>
  <c r="I50" i="1"/>
  <c r="J50" i="1" s="1"/>
  <c r="G50" i="1"/>
  <c r="F50" i="1"/>
  <c r="H50" i="1"/>
  <c r="E50" i="1"/>
  <c r="M50" i="1" s="1"/>
  <c r="C50" i="1"/>
  <c r="F35" i="1"/>
  <c r="E35" i="1"/>
  <c r="M35" i="1" s="1"/>
  <c r="G35" i="1"/>
  <c r="C35" i="1"/>
  <c r="I35" i="1"/>
  <c r="J35" i="1" s="1"/>
  <c r="D35" i="1"/>
  <c r="H35" i="1"/>
  <c r="I44" i="1"/>
  <c r="J44" i="1" s="1"/>
  <c r="F44" i="1"/>
  <c r="H44" i="1"/>
  <c r="C44" i="1"/>
  <c r="G44" i="1"/>
  <c r="E44" i="1"/>
  <c r="M44" i="1" s="1"/>
  <c r="D44" i="1"/>
  <c r="D29" i="1"/>
  <c r="C29" i="1"/>
  <c r="I29" i="1"/>
  <c r="J29" i="1" s="1"/>
  <c r="H29" i="1"/>
  <c r="G29" i="1"/>
  <c r="F29" i="1"/>
  <c r="E29" i="1"/>
  <c r="M29" i="1" s="1"/>
  <c r="F28" i="1"/>
  <c r="G28" i="1"/>
  <c r="I28" i="1"/>
  <c r="J28" i="1" s="1"/>
  <c r="C28" i="1"/>
  <c r="D28" i="1"/>
  <c r="H28" i="1"/>
  <c r="E28" i="1"/>
  <c r="M28" i="1" s="1"/>
  <c r="I62" i="1"/>
  <c r="J62" i="1" s="1"/>
  <c r="H62" i="1"/>
  <c r="G62" i="1"/>
  <c r="F62" i="1"/>
  <c r="K62" i="1" s="1"/>
  <c r="L62" i="1" s="1"/>
  <c r="D62" i="1"/>
  <c r="E62" i="1"/>
  <c r="M62" i="1" s="1"/>
  <c r="C62" i="1"/>
  <c r="D69" i="1"/>
  <c r="H69" i="1"/>
  <c r="G69" i="1"/>
  <c r="I69" i="1"/>
  <c r="J69" i="1" s="1"/>
  <c r="F69" i="1"/>
  <c r="K69" i="1" s="1"/>
  <c r="L69" i="1" s="1"/>
  <c r="E69" i="1"/>
  <c r="M69" i="1" s="1"/>
  <c r="C69" i="1"/>
  <c r="F54" i="1"/>
  <c r="K54" i="1" s="1"/>
  <c r="L54" i="1" s="1"/>
  <c r="I54" i="1"/>
  <c r="J54" i="1" s="1"/>
  <c r="D54" i="1"/>
  <c r="H54" i="1"/>
  <c r="G54" i="1"/>
  <c r="E54" i="1"/>
  <c r="M54" i="1" s="1"/>
  <c r="C54" i="1"/>
  <c r="F67" i="1"/>
  <c r="K67" i="1" s="1"/>
  <c r="L67" i="1" s="1"/>
  <c r="I67" i="1"/>
  <c r="J67" i="1" s="1"/>
  <c r="D67" i="1"/>
  <c r="H67" i="1"/>
  <c r="E67" i="1"/>
  <c r="M67" i="1" s="1"/>
  <c r="C67" i="1"/>
  <c r="G67" i="1"/>
  <c r="F26" i="1"/>
  <c r="E26" i="1"/>
  <c r="M26" i="1" s="1"/>
  <c r="D26" i="1"/>
  <c r="G26" i="1"/>
  <c r="I26" i="1"/>
  <c r="J26" i="1" s="1"/>
  <c r="H26" i="1"/>
  <c r="C26" i="1"/>
  <c r="G68" i="1"/>
  <c r="I68" i="1"/>
  <c r="J68" i="1" s="1"/>
  <c r="H68" i="1"/>
  <c r="F68" i="1"/>
  <c r="K68" i="1" s="1"/>
  <c r="L68" i="1" s="1"/>
  <c r="E68" i="1"/>
  <c r="M68" i="1" s="1"/>
  <c r="C68" i="1"/>
  <c r="D68" i="1"/>
  <c r="I71" i="1"/>
  <c r="J71" i="1" s="1"/>
  <c r="C71" i="1"/>
  <c r="G71" i="1"/>
  <c r="F71" i="1"/>
  <c r="K71" i="1" s="1"/>
  <c r="L71" i="1" s="1"/>
  <c r="H71" i="1"/>
  <c r="E71" i="1"/>
  <c r="M71" i="1" s="1"/>
  <c r="D71" i="1"/>
  <c r="F49" i="1"/>
  <c r="G49" i="1"/>
  <c r="I49" i="1"/>
  <c r="J49" i="1" s="1"/>
  <c r="E49" i="1"/>
  <c r="M49" i="1" s="1"/>
  <c r="C49" i="1"/>
  <c r="D49" i="1"/>
  <c r="H49" i="1"/>
  <c r="C64" i="1"/>
  <c r="D64" i="1"/>
  <c r="F64" i="1"/>
  <c r="K64" i="1" s="1"/>
  <c r="L64" i="1" s="1"/>
  <c r="G64" i="1"/>
  <c r="E64" i="1"/>
  <c r="M64" i="1" s="1"/>
  <c r="H64" i="1"/>
  <c r="I64" i="1"/>
  <c r="J64" i="1" s="1"/>
  <c r="F66" i="1"/>
  <c r="K66" i="1" s="1"/>
  <c r="L66" i="1" s="1"/>
  <c r="E66" i="1"/>
  <c r="M66" i="1" s="1"/>
  <c r="C66" i="1"/>
  <c r="D66" i="1"/>
  <c r="G66" i="1"/>
  <c r="H66" i="1"/>
  <c r="I66" i="1"/>
  <c r="J66" i="1" s="1"/>
  <c r="H30" i="1"/>
  <c r="F30" i="1"/>
  <c r="K30" i="1" s="1"/>
  <c r="L30" i="1" s="1"/>
  <c r="E30" i="1"/>
  <c r="M30" i="1" s="1"/>
  <c r="I30" i="1"/>
  <c r="J30" i="1" s="1"/>
  <c r="C30" i="1"/>
  <c r="D30" i="1"/>
  <c r="G30" i="1"/>
  <c r="H52" i="1"/>
  <c r="C52" i="1"/>
  <c r="I52" i="1"/>
  <c r="J52" i="1" s="1"/>
  <c r="G52" i="1"/>
  <c r="F52" i="1"/>
  <c r="K52" i="1" s="1"/>
  <c r="L52" i="1" s="1"/>
  <c r="E52" i="1"/>
  <c r="M52" i="1" s="1"/>
  <c r="D52" i="1"/>
  <c r="C43" i="1"/>
  <c r="G43" i="1"/>
  <c r="D43" i="1"/>
  <c r="F43" i="1"/>
  <c r="E43" i="1"/>
  <c r="M43" i="1" s="1"/>
  <c r="H43" i="1"/>
  <c r="I43" i="1"/>
  <c r="J43" i="1" s="1"/>
  <c r="I24" i="1"/>
  <c r="J24" i="1" s="1"/>
  <c r="D24" i="1"/>
  <c r="G24" i="1"/>
  <c r="C24" i="1"/>
  <c r="H24" i="1"/>
  <c r="F24" i="1"/>
  <c r="E24" i="1"/>
  <c r="M24" i="1" s="1"/>
  <c r="G55" i="1"/>
  <c r="F55" i="1"/>
  <c r="K55" i="1" s="1"/>
  <c r="L55" i="1" s="1"/>
  <c r="I55" i="1"/>
  <c r="J55" i="1" s="1"/>
  <c r="C55" i="1"/>
  <c r="H55" i="1"/>
  <c r="E55" i="1"/>
  <c r="M55" i="1" s="1"/>
  <c r="D55" i="1"/>
  <c r="D58" i="1"/>
  <c r="H58" i="1"/>
  <c r="I58" i="1"/>
  <c r="J58" i="1" s="1"/>
  <c r="F58" i="1"/>
  <c r="K58" i="1" s="1"/>
  <c r="L58" i="1" s="1"/>
  <c r="G58" i="1"/>
  <c r="E58" i="1"/>
  <c r="M58" i="1" s="1"/>
  <c r="C58" i="1"/>
  <c r="F70" i="1"/>
  <c r="K70" i="1" s="1"/>
  <c r="L70" i="1" s="1"/>
  <c r="E70" i="1"/>
  <c r="M70" i="1" s="1"/>
  <c r="G70" i="1"/>
  <c r="C70" i="1"/>
  <c r="I70" i="1"/>
  <c r="J70" i="1" s="1"/>
  <c r="D70" i="1"/>
  <c r="H70" i="1"/>
  <c r="H63" i="1"/>
  <c r="F63" i="1"/>
  <c r="K63" i="1" s="1"/>
  <c r="L63" i="1" s="1"/>
  <c r="I63" i="1"/>
  <c r="J63" i="1" s="1"/>
  <c r="E63" i="1"/>
  <c r="M63" i="1" s="1"/>
  <c r="C63" i="1"/>
  <c r="D63" i="1"/>
  <c r="G63" i="1"/>
  <c r="G39" i="1"/>
  <c r="I39" i="1"/>
  <c r="J39" i="1" s="1"/>
  <c r="F39" i="1"/>
  <c r="K39" i="1" s="1"/>
  <c r="L39" i="1" s="1"/>
  <c r="H39" i="1"/>
  <c r="C39" i="1"/>
  <c r="D39" i="1"/>
  <c r="E39" i="1"/>
  <c r="M39" i="1" s="1"/>
  <c r="D32" i="1"/>
  <c r="H32" i="1"/>
  <c r="I32" i="1"/>
  <c r="J32" i="1" s="1"/>
  <c r="F32" i="1"/>
  <c r="K32" i="1" s="1"/>
  <c r="L32" i="1" s="1"/>
  <c r="E32" i="1"/>
  <c r="M32" i="1" s="1"/>
  <c r="G32" i="1"/>
  <c r="C32" i="1"/>
  <c r="F33" i="1"/>
  <c r="E33" i="1"/>
  <c r="M33" i="1" s="1"/>
  <c r="C33" i="1"/>
  <c r="D33" i="1"/>
  <c r="H33" i="1"/>
  <c r="G33" i="1"/>
  <c r="I33" i="1"/>
  <c r="J33" i="1" s="1"/>
  <c r="H31" i="1"/>
  <c r="I31" i="1"/>
  <c r="J31" i="1" s="1"/>
  <c r="F31" i="1"/>
  <c r="G31" i="1"/>
  <c r="C31" i="1"/>
  <c r="D31" i="1"/>
  <c r="E31" i="1"/>
  <c r="M31" i="1" s="1"/>
  <c r="E23" i="1"/>
  <c r="M23" i="1" s="1"/>
  <c r="D23" i="1"/>
  <c r="I23" i="1"/>
  <c r="J23" i="1" s="1"/>
  <c r="G23" i="1"/>
  <c r="C23" i="1"/>
  <c r="F23" i="1"/>
  <c r="K23" i="1" s="1"/>
  <c r="L23" i="1" s="1"/>
  <c r="H23" i="1"/>
  <c r="C45" i="1"/>
  <c r="I45" i="1"/>
  <c r="J45" i="1" s="1"/>
  <c r="F45" i="1"/>
  <c r="K45" i="1" s="1"/>
  <c r="L45" i="1" s="1"/>
  <c r="H45" i="1"/>
  <c r="E45" i="1"/>
  <c r="M45" i="1" s="1"/>
  <c r="G45" i="1"/>
  <c r="D45" i="1"/>
  <c r="I42" i="1"/>
  <c r="J42" i="1" s="1"/>
  <c r="F42" i="1"/>
  <c r="K42" i="1" s="1"/>
  <c r="L42" i="1" s="1"/>
  <c r="D42" i="1"/>
  <c r="G42" i="1"/>
  <c r="C42" i="1"/>
  <c r="E42" i="1"/>
  <c r="M42" i="1" s="1"/>
  <c r="H42" i="1"/>
  <c r="H34" i="1"/>
  <c r="F34" i="1"/>
  <c r="I34" i="1"/>
  <c r="J34" i="1" s="1"/>
  <c r="C34" i="1"/>
  <c r="G34" i="1"/>
  <c r="E34" i="1"/>
  <c r="M34" i="1" s="1"/>
  <c r="D34" i="1"/>
  <c r="C48" i="1"/>
  <c r="D48" i="1"/>
  <c r="G48" i="1"/>
  <c r="F48" i="1"/>
  <c r="K48" i="1" s="1"/>
  <c r="L48" i="1" s="1"/>
  <c r="E48" i="1"/>
  <c r="M48" i="1" s="1"/>
  <c r="H48" i="1"/>
  <c r="I48" i="1"/>
  <c r="J48" i="1" s="1"/>
  <c r="F27" i="1"/>
  <c r="E27" i="1"/>
  <c r="M27" i="1" s="1"/>
  <c r="C27" i="1"/>
  <c r="I27" i="1"/>
  <c r="J27" i="1" s="1"/>
  <c r="H27" i="1"/>
  <c r="D27" i="1"/>
  <c r="G27" i="1"/>
  <c r="I36" i="1"/>
  <c r="J36" i="1" s="1"/>
  <c r="C36" i="1"/>
  <c r="H36" i="1"/>
  <c r="F36" i="1"/>
  <c r="K36" i="1" s="1"/>
  <c r="L36" i="1" s="1"/>
  <c r="E36" i="1"/>
  <c r="M36" i="1" s="1"/>
  <c r="D36" i="1"/>
  <c r="G36" i="1"/>
  <c r="F40" i="1"/>
  <c r="G40" i="1"/>
  <c r="E40" i="1"/>
  <c r="M40" i="1" s="1"/>
  <c r="C40" i="1"/>
  <c r="I40" i="1"/>
  <c r="J40" i="1" s="1"/>
  <c r="D40" i="1"/>
  <c r="H40" i="1"/>
  <c r="F61" i="1"/>
  <c r="K61" i="1" s="1"/>
  <c r="L61" i="1" s="1"/>
  <c r="E61" i="1"/>
  <c r="M61" i="1" s="1"/>
  <c r="C61" i="1"/>
  <c r="D61" i="1"/>
  <c r="G61" i="1"/>
  <c r="H61" i="1"/>
  <c r="I61" i="1"/>
  <c r="J61" i="1" s="1"/>
  <c r="D25" i="1"/>
  <c r="H25" i="1"/>
  <c r="G25" i="1"/>
  <c r="I25" i="1"/>
  <c r="J25" i="1" s="1"/>
  <c r="F25" i="1"/>
  <c r="C25" i="1"/>
  <c r="E25" i="1"/>
  <c r="M25" i="1" s="1"/>
  <c r="D65" i="1"/>
  <c r="I65" i="1"/>
  <c r="J65" i="1" s="1"/>
  <c r="G65" i="1"/>
  <c r="F65" i="1"/>
  <c r="K65" i="1" s="1"/>
  <c r="L65" i="1" s="1"/>
  <c r="E65" i="1"/>
  <c r="M65" i="1" s="1"/>
  <c r="C65" i="1"/>
  <c r="H65" i="1"/>
  <c r="C41" i="1"/>
  <c r="D41" i="1"/>
  <c r="G41" i="1"/>
  <c r="F41" i="1"/>
  <c r="E41" i="1"/>
  <c r="M41" i="1" s="1"/>
  <c r="I41" i="1"/>
  <c r="J41" i="1" s="1"/>
  <c r="H41" i="1"/>
  <c r="K43" i="1" l="1"/>
  <c r="L43" i="1" s="1"/>
  <c r="K34" i="1"/>
  <c r="L34" i="1" s="1"/>
  <c r="K53" i="1"/>
  <c r="L53" i="1" s="1"/>
  <c r="K31" i="1"/>
  <c r="L31" i="1" s="1"/>
  <c r="K44" i="1"/>
  <c r="L44" i="1" s="1"/>
  <c r="K35" i="1"/>
  <c r="L35" i="1" s="1"/>
  <c r="K46" i="1"/>
  <c r="L46" i="1" s="1"/>
  <c r="K51" i="1"/>
  <c r="L51" i="1" s="1"/>
  <c r="K33" i="1"/>
  <c r="L33" i="1" s="1"/>
  <c r="K40" i="1"/>
  <c r="L40" i="1" s="1"/>
  <c r="K41" i="1"/>
  <c r="L41" i="1" s="1"/>
  <c r="K49" i="1"/>
  <c r="L49" i="1" s="1"/>
  <c r="K50" i="1"/>
  <c r="L50" i="1" s="1"/>
  <c r="K47" i="1"/>
  <c r="L47" i="1" s="1"/>
  <c r="K37" i="1"/>
  <c r="L37" i="1" s="1"/>
  <c r="K24" i="1"/>
  <c r="L24" i="1" s="1"/>
  <c r="K26" i="1"/>
  <c r="L26" i="1" s="1"/>
  <c r="K29" i="1"/>
  <c r="L29" i="1" s="1"/>
  <c r="K25" i="1"/>
  <c r="L25" i="1" s="1"/>
  <c r="K27" i="1"/>
  <c r="L27" i="1" s="1"/>
  <c r="K28" i="1"/>
  <c r="L28" i="1" s="1"/>
  <c r="B19" i="1" l="1"/>
  <c r="A19" i="1" s="1"/>
  <c r="B21" i="1"/>
  <c r="C21" i="1" s="1"/>
  <c r="D21" i="1" s="1"/>
  <c r="B20" i="1"/>
  <c r="A20" i="1" s="1"/>
  <c r="C19" i="1" l="1"/>
  <c r="D19" i="1" s="1"/>
  <c r="C20" i="1"/>
  <c r="D20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97F94F4-A3EA-4732-8D21-6203089FD9CC}" keepAlive="1" name="Query - Query1" description="Connection to the 'Query1' query in the workbook." type="5" refreshedVersion="8" background="1" saveData="1">
    <dbPr connection="Provider=Microsoft.Mashup.OleDb.1;Data Source=$Workbook$;Location=Query1;Extended Properties=&quot;&quot;" command="SELECT * FROM [Query1]"/>
  </connection>
  <connection id="2" xr16:uid="{8779E316-4377-46E2-8EC6-A242BE8EB19D}" keepAlive="1" name="Query - Sample File" description="Connection to the 'Sample File' query in the workbook." type="5" refreshedVersion="0" background="1" refreshOnLoad="1" saveData="1">
    <dbPr connection="Provider=Microsoft.Mashup.OleDb.1;Data Source=$Workbook$;Location=&quot;Sample File&quot;;Extended Properties=&quot;&quot;" command="SELECT * FROM [Sample File]"/>
  </connection>
  <connection id="3" xr16:uid="{A698CEC1-3867-4B91-9B1B-D11281B4B4BB}" keepAlive="1" name="Query - Sample File Parameter1" description="Connection to the 'Sample File Parameter1' query in the workbook." type="5" refreshedVersion="0" background="1">
    <dbPr connection="Provider=Microsoft.Mashup.OleDb.1;Data Source=$Workbook$;Location=&quot;Sample File Parameter1&quot;;Extended Properties=&quot;&quot;" command="SELECT * FROM [Sample File Parameter1]"/>
  </connection>
  <connection id="4" xr16:uid="{4E84CB72-1DE4-4B37-B5D0-07358E01B7C0}" keepAlive="1" name="Query - Transform File from Query1" description="Connection to the 'Transform File from Query1' query in the workbook." type="5" refreshedVersion="0" background="1">
    <dbPr connection="Provider=Microsoft.Mashup.OleDb.1;Data Source=$Workbook$;Location=&quot;Transform File from Query1&quot;;Extended Properties=&quot;&quot;" command="SELECT * FROM [Transform File from Query1]"/>
  </connection>
  <connection id="5" xr16:uid="{97B888E4-02E5-4763-BCAD-3E7E8ECFE450}" keepAlive="1" name="Query - Transform Sample File from Query1" description="Connection to the 'Transform Sample File from Query1' query in the workbook." type="5" refreshedVersion="0" background="1">
    <dbPr connection="Provider=Microsoft.Mashup.OleDb.1;Data Source=$Workbook$;Location=&quot;Transform Sample File from Query1&quot;;Extended Properties=&quot;&quot;" command="SELECT * FROM [Transform Sample File from Query1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<sst xmlns="http://schemas.openxmlformats.org/spreadsheetml/2006/main" count="7001" uniqueCount="1158">
  <si>
    <t>Container Number</t>
  </si>
  <si>
    <t>#</t>
    <phoneticPr fontId="2"/>
  </si>
  <si>
    <t>Domestic Vssl Name</t>
    <phoneticPr fontId="2"/>
  </si>
  <si>
    <t>ETD (Domestic Feeder)</t>
    <phoneticPr fontId="2"/>
  </si>
  <si>
    <t>ETA (Domestic Feeder)</t>
    <phoneticPr fontId="2"/>
  </si>
  <si>
    <t>Loading Port</t>
    <phoneticPr fontId="2"/>
  </si>
  <si>
    <t>Loading Terminal</t>
    <phoneticPr fontId="2"/>
  </si>
  <si>
    <t>Delivery Port</t>
    <phoneticPr fontId="2"/>
  </si>
  <si>
    <t>Yard Name</t>
    <phoneticPr fontId="2"/>
  </si>
  <si>
    <t>CY</t>
    <phoneticPr fontId="2"/>
  </si>
  <si>
    <t>苫小牧東港国際コンテナターミナル</t>
    <rPh sb="0" eb="3">
      <t>トマコマイ</t>
    </rPh>
    <rPh sb="3" eb="4">
      <t>ヒガシ</t>
    </rPh>
    <rPh sb="4" eb="5">
      <t>コウ</t>
    </rPh>
    <rPh sb="5" eb="7">
      <t>コクサイ</t>
    </rPh>
    <phoneticPr fontId="2"/>
  </si>
  <si>
    <t>仙台高砂コンテナターミナル(塩竃港運送高砂CT/2YD02)</t>
  </si>
  <si>
    <t>名古屋飛島北C/T</t>
  </si>
  <si>
    <t>八戸国際物流ターミナル</t>
  </si>
  <si>
    <r>
      <t>KICT (3BSHK</t>
    </r>
    <r>
      <rPr>
        <sz val="10"/>
        <color theme="1"/>
        <rFont val="ＭＳ ゴシック"/>
        <family val="2"/>
        <charset val="128"/>
      </rPr>
      <t>）</t>
    </r>
    <phoneticPr fontId="2"/>
  </si>
  <si>
    <t>KICT</t>
    <phoneticPr fontId="2"/>
  </si>
  <si>
    <t>ROKKO RC4</t>
    <phoneticPr fontId="2"/>
  </si>
  <si>
    <t>大船渡野々田コンテナターミナル(東北汽船港運/8IW18)</t>
    <rPh sb="0" eb="3">
      <t>オオフナト</t>
    </rPh>
    <rPh sb="3" eb="6">
      <t>ノノダ</t>
    </rPh>
    <rPh sb="16" eb="18">
      <t>トウホク</t>
    </rPh>
    <rPh sb="18" eb="20">
      <t>キセン</t>
    </rPh>
    <rPh sb="20" eb="22">
      <t>コウウン</t>
    </rPh>
    <phoneticPr fontId="2"/>
  </si>
  <si>
    <t>Delivery Port Name and Code</t>
    <phoneticPr fontId="2"/>
  </si>
  <si>
    <t>Tomakomai</t>
  </si>
  <si>
    <t>Hachinohe</t>
  </si>
  <si>
    <t>Sendai</t>
  </si>
  <si>
    <t>Shimizu</t>
  </si>
  <si>
    <t>Nagoya</t>
  </si>
  <si>
    <t>Onahama</t>
  </si>
  <si>
    <t>Hitachinaka</t>
  </si>
  <si>
    <t>Ofunato</t>
  </si>
  <si>
    <t>Kashima</t>
  </si>
  <si>
    <t>Remark</t>
    <phoneticPr fontId="2"/>
  </si>
  <si>
    <t>Domestic Feeder Name</t>
    <phoneticPr fontId="2"/>
  </si>
  <si>
    <t>Onahama CY</t>
    <phoneticPr fontId="2"/>
  </si>
  <si>
    <t>Hitachinaka CY</t>
    <phoneticPr fontId="2"/>
  </si>
  <si>
    <t>Kashima CY</t>
    <phoneticPr fontId="2"/>
  </si>
  <si>
    <t>Shimizu CY</t>
    <phoneticPr fontId="2"/>
  </si>
  <si>
    <t>Container no.</t>
    <phoneticPr fontId="4"/>
  </si>
  <si>
    <r>
      <rPr>
        <sz val="11"/>
        <color theme="1"/>
        <rFont val="ＭＳ Ｐゴシック"/>
        <family val="3"/>
        <charset val="128"/>
      </rPr>
      <t>送付不可能な場合もご連絡をお願いいたします。</t>
    </r>
  </si>
  <si>
    <t>内航船検索フォーム</t>
    <rPh sb="0" eb="3">
      <t>ナイコウセン</t>
    </rPh>
    <rPh sb="3" eb="5">
      <t>ケンサク</t>
    </rPh>
    <phoneticPr fontId="2"/>
  </si>
  <si>
    <t xml:space="preserve">BL no. </t>
    <phoneticPr fontId="4"/>
  </si>
  <si>
    <t>Container Number</t>
    <phoneticPr fontId="2"/>
  </si>
  <si>
    <t>*MAEU等scacコードを省いた9桁の英数字をご入力ください</t>
    <rPh sb="5" eb="6">
      <t>トウ</t>
    </rPh>
    <rPh sb="14" eb="15">
      <t>ハブ</t>
    </rPh>
    <rPh sb="18" eb="19">
      <t>ケタ</t>
    </rPh>
    <rPh sb="20" eb="23">
      <t>エイスウジ</t>
    </rPh>
    <rPh sb="25" eb="27">
      <t>ニュウリョク</t>
    </rPh>
    <phoneticPr fontId="4"/>
  </si>
  <si>
    <t>母船の到着後、一週間を目途に決定されますが、天候やバースウィンドウの状況次第ではスケジュールが前後することがございます。</t>
    <phoneticPr fontId="2"/>
  </si>
  <si>
    <r>
      <rPr>
        <sz val="11"/>
        <color theme="1"/>
        <rFont val="ＭＳ Ｐゴシック"/>
        <family val="3"/>
        <charset val="128"/>
      </rPr>
      <t>コンテナ番号、もしくは</t>
    </r>
    <r>
      <rPr>
        <sz val="11"/>
        <color theme="1"/>
        <rFont val="Verdana"/>
        <family val="2"/>
      </rPr>
      <t>BL</t>
    </r>
    <r>
      <rPr>
        <sz val="11"/>
        <color theme="1"/>
        <rFont val="ＭＳ Ｐゴシック"/>
        <family val="3"/>
        <charset val="128"/>
      </rPr>
      <t>番号から検索可能です。</t>
    </r>
    <phoneticPr fontId="2"/>
  </si>
  <si>
    <r>
      <rPr>
        <sz val="11"/>
        <color theme="1"/>
        <rFont val="ＭＳ Ｐゴシック"/>
        <family val="3"/>
        <charset val="128"/>
      </rPr>
      <t>検疫貨物についての書類の送付は内航船</t>
    </r>
    <r>
      <rPr>
        <u/>
        <sz val="11"/>
        <color theme="1"/>
        <rFont val="ＭＳ Ｐゴシック"/>
        <family val="3"/>
        <charset val="128"/>
      </rPr>
      <t>出港日前営業日</t>
    </r>
    <r>
      <rPr>
        <u/>
        <sz val="11"/>
        <color theme="1"/>
        <rFont val="Verdana"/>
        <family val="2"/>
      </rPr>
      <t>15:30</t>
    </r>
    <r>
      <rPr>
        <sz val="11"/>
        <color theme="1"/>
        <rFont val="ＭＳ Ｐゴシック"/>
        <family val="3"/>
        <charset val="128"/>
      </rPr>
      <t>までに</t>
    </r>
    <r>
      <rPr>
        <sz val="11"/>
        <color theme="1"/>
        <rFont val="Verdana"/>
        <family val="2"/>
      </rPr>
      <t>jp.import@maersk.com</t>
    </r>
    <r>
      <rPr>
        <sz val="11"/>
        <color theme="1"/>
        <rFont val="ＭＳ Ｐゴシック"/>
        <family val="3"/>
        <charset val="128"/>
      </rPr>
      <t>まで送付願います。</t>
    </r>
    <rPh sb="22" eb="24">
      <t>エイギョウ</t>
    </rPh>
    <phoneticPr fontId="2"/>
  </si>
  <si>
    <r>
      <rPr>
        <sz val="11"/>
        <color theme="1"/>
        <rFont val="ＭＳ Ｐゴシック"/>
        <family val="3"/>
        <charset val="128"/>
      </rPr>
      <t>通常毎週木曜夕方翌週分の内航船が決定します。</t>
    </r>
    <r>
      <rPr>
        <sz val="11"/>
        <color rgb="FFFF0000"/>
        <rFont val="Verdana"/>
        <family val="2"/>
      </rPr>
      <t>*</t>
    </r>
    <r>
      <rPr>
        <sz val="11"/>
        <color rgb="FFFF0000"/>
        <rFont val="ＭＳ ゴシック"/>
        <family val="2"/>
        <charset val="128"/>
      </rPr>
      <t>こちらの情報は最新のものが反映されております。</t>
    </r>
    <rPh sb="27" eb="29">
      <t>ジョウホウ</t>
    </rPh>
    <rPh sb="30" eb="32">
      <t>サイシン</t>
    </rPh>
    <rPh sb="36" eb="38">
      <t>ハンエイ</t>
    </rPh>
    <phoneticPr fontId="2"/>
  </si>
  <si>
    <t>Shipment Number</t>
  </si>
  <si>
    <t>TPDoc Number (Container Dependent)</t>
  </si>
  <si>
    <t>Vessel Name</t>
  </si>
  <si>
    <t>Place of Delivery City</t>
  </si>
  <si>
    <t>PQ/AQ</t>
  </si>
  <si>
    <t>Naiko Vssl Name</t>
  </si>
  <si>
    <t>ETD</t>
  </si>
  <si>
    <t>ETA</t>
  </si>
  <si>
    <t>Dest Terminal</t>
  </si>
  <si>
    <t>SHIMIZU</t>
  </si>
  <si>
    <t>NAGOYA</t>
  </si>
  <si>
    <t>Kobe</t>
  </si>
  <si>
    <t>KICT</t>
  </si>
  <si>
    <t>Osaka</t>
  </si>
  <si>
    <t>植検</t>
  </si>
  <si>
    <t>動検</t>
  </si>
  <si>
    <t>SENDAI</t>
  </si>
  <si>
    <t>TOMAKOMAI</t>
  </si>
  <si>
    <t>HACHINOHE</t>
  </si>
  <si>
    <t>KAKO</t>
  </si>
  <si>
    <t>VIRGO</t>
  </si>
  <si>
    <t>SHIGENOBU</t>
  </si>
  <si>
    <t>GSL KITHIRA</t>
  </si>
  <si>
    <t>MAERSK VIRGINIA</t>
  </si>
  <si>
    <t>MAYA</t>
  </si>
  <si>
    <t>HITACHINAKA</t>
  </si>
  <si>
    <t>MSC DOMNA X</t>
  </si>
  <si>
    <t>MAERSK EUNAPOLIS</t>
  </si>
  <si>
    <t>MAERSK FREDERICIA</t>
  </si>
  <si>
    <t>MCC TAIPEI</t>
  </si>
  <si>
    <t>AS SOPHIA</t>
  </si>
  <si>
    <t>POTATOMARU</t>
  </si>
  <si>
    <t>250077272</t>
  </si>
  <si>
    <t>CAAU6557899</t>
  </si>
  <si>
    <t>Otaru</t>
  </si>
  <si>
    <t>MAERSK BINTULU</t>
  </si>
  <si>
    <t>NORDAGER MAERSK</t>
  </si>
  <si>
    <t>FRANKFURT EXPRESS</t>
  </si>
  <si>
    <t>MAERSK EL ALTO</t>
  </si>
  <si>
    <t>GSL GRANIA</t>
  </si>
  <si>
    <t>HIYODORI</t>
  </si>
  <si>
    <t>MAERSK XIAMEN</t>
  </si>
  <si>
    <t>TORRES STRAIT</t>
  </si>
  <si>
    <t>KUALA LUMPUR EXPRESS</t>
  </si>
  <si>
    <t>2025/04/10</t>
  </si>
  <si>
    <t>2025/04/11</t>
  </si>
  <si>
    <t>MCC SHENZHEN</t>
  </si>
  <si>
    <t>MAERSK DHAKA</t>
  </si>
  <si>
    <t>AIN SNAN EXPRESS</t>
  </si>
  <si>
    <t>NOGAMI</t>
  </si>
  <si>
    <t>2025/04/12</t>
  </si>
  <si>
    <t>2025/04/14</t>
  </si>
  <si>
    <t>249329964</t>
  </si>
  <si>
    <t>MRKU2013206</t>
  </si>
  <si>
    <t>MRSU6538005</t>
  </si>
  <si>
    <t>248037638</t>
  </si>
  <si>
    <t>CIPU5043424</t>
  </si>
  <si>
    <t>248668681</t>
  </si>
  <si>
    <t>MRKU5801726</t>
  </si>
  <si>
    <t>248787814</t>
  </si>
  <si>
    <t>CAAU8953564</t>
  </si>
  <si>
    <t>249230794</t>
  </si>
  <si>
    <t>UETU5857220</t>
  </si>
  <si>
    <t>250027102</t>
  </si>
  <si>
    <t>FCIU4265775</t>
  </si>
  <si>
    <t>248242701</t>
  </si>
  <si>
    <t>TRHU4021910</t>
  </si>
  <si>
    <t>248301434</t>
  </si>
  <si>
    <t>CAAU8915630</t>
  </si>
  <si>
    <t>249716757</t>
  </si>
  <si>
    <t>CAAU6075201</t>
  </si>
  <si>
    <t>FCIU8544443</t>
  </si>
  <si>
    <t>MRSU5549643</t>
  </si>
  <si>
    <t>MRSU6857173</t>
  </si>
  <si>
    <t>MSKU0937326</t>
  </si>
  <si>
    <t>SUDU6502406</t>
  </si>
  <si>
    <t>249716808</t>
  </si>
  <si>
    <t>CAAU6533222</t>
  </si>
  <si>
    <t>MSKU1324606</t>
  </si>
  <si>
    <t>MRKU2335239</t>
  </si>
  <si>
    <t>MRSU3395657</t>
  </si>
  <si>
    <t>247950441</t>
  </si>
  <si>
    <t>MRSU4925860</t>
  </si>
  <si>
    <t>SEROJA LIMA</t>
  </si>
  <si>
    <t>247457937</t>
  </si>
  <si>
    <t>MRKU2264449</t>
  </si>
  <si>
    <t>247795700</t>
  </si>
  <si>
    <t>MRKU2039155</t>
  </si>
  <si>
    <t>247796941</t>
  </si>
  <si>
    <t>CAAU6617489</t>
  </si>
  <si>
    <t>248042463</t>
  </si>
  <si>
    <t>SUDU8936464</t>
  </si>
  <si>
    <t>TGBU8897600</t>
  </si>
  <si>
    <t>248090111</t>
  </si>
  <si>
    <t>MRSU5626837</t>
  </si>
  <si>
    <t>SUDU6632924</t>
  </si>
  <si>
    <t>248148079</t>
  </si>
  <si>
    <t>SUDU6971281</t>
  </si>
  <si>
    <t>248482902</t>
  </si>
  <si>
    <t>MRKU3148783</t>
  </si>
  <si>
    <t>248485651</t>
  </si>
  <si>
    <t>UETU6821197</t>
  </si>
  <si>
    <t>248485730</t>
  </si>
  <si>
    <t>HASU4239828</t>
  </si>
  <si>
    <t>248485811</t>
  </si>
  <si>
    <t>CAAU5413222</t>
  </si>
  <si>
    <t>CAAU9161010</t>
  </si>
  <si>
    <t>MRSU5488065</t>
  </si>
  <si>
    <t>248490611</t>
  </si>
  <si>
    <t>CIPU5085055</t>
  </si>
  <si>
    <t>248490695</t>
  </si>
  <si>
    <t>CIPU5202784</t>
  </si>
  <si>
    <t>MRKU2389446</t>
  </si>
  <si>
    <t>248490975</t>
  </si>
  <si>
    <t>MRKU7044149</t>
  </si>
  <si>
    <t>248584145</t>
  </si>
  <si>
    <t>CIPU5043738</t>
  </si>
  <si>
    <t>248855013</t>
  </si>
  <si>
    <t>MRKU7178852</t>
  </si>
  <si>
    <t>248948439</t>
  </si>
  <si>
    <t>MRSU3456808</t>
  </si>
  <si>
    <t>249053123</t>
  </si>
  <si>
    <t>HASU1019476</t>
  </si>
  <si>
    <t>MRKU8751172</t>
  </si>
  <si>
    <t>MRKU9674907</t>
  </si>
  <si>
    <t>249055312</t>
  </si>
  <si>
    <t>MRKU8504906</t>
  </si>
  <si>
    <t>249248754</t>
  </si>
  <si>
    <t>MRSU6709108</t>
  </si>
  <si>
    <t>249453587</t>
  </si>
  <si>
    <t>CAAU6513036</t>
  </si>
  <si>
    <t>HASU4335539</t>
  </si>
  <si>
    <t>MRKU4255981</t>
  </si>
  <si>
    <t>MRSU5507057</t>
  </si>
  <si>
    <t>SUDU8829316</t>
  </si>
  <si>
    <t>249549660</t>
  </si>
  <si>
    <t>TLLU2276695</t>
  </si>
  <si>
    <t>250102815</t>
  </si>
  <si>
    <t>HASU5035984</t>
  </si>
  <si>
    <t>MRKU3754116</t>
  </si>
  <si>
    <t>MRSU6493220</t>
  </si>
  <si>
    <t>MSKU1701799</t>
  </si>
  <si>
    <t>TRHU4581670</t>
  </si>
  <si>
    <t>250259861</t>
  </si>
  <si>
    <t>MRKU4353843</t>
  </si>
  <si>
    <t>720610520</t>
  </si>
  <si>
    <t>MRSU3510787</t>
  </si>
  <si>
    <t>TCKU6793350</t>
  </si>
  <si>
    <t>TCNU2686791</t>
  </si>
  <si>
    <t>720610522</t>
  </si>
  <si>
    <t>CIPU5249694</t>
  </si>
  <si>
    <t>MRKU6494537</t>
  </si>
  <si>
    <t>TCNU8804438</t>
  </si>
  <si>
    <t>720628786</t>
  </si>
  <si>
    <t>CAAU6587213</t>
  </si>
  <si>
    <t>HASU4416733</t>
  </si>
  <si>
    <t>MRSU6998063</t>
  </si>
  <si>
    <t>MSKU0869941</t>
  </si>
  <si>
    <t>SEKU6890142</t>
  </si>
  <si>
    <t>SELU4082800</t>
  </si>
  <si>
    <t>TCKU6881148</t>
  </si>
  <si>
    <t>TCLU8211116</t>
  </si>
  <si>
    <t>TCNU1936155</t>
  </si>
  <si>
    <t>TGBU5382555</t>
  </si>
  <si>
    <t>720634569</t>
  </si>
  <si>
    <t>UETU6413678</t>
  </si>
  <si>
    <t>249611914</t>
  </si>
  <si>
    <t>MNBU3033969</t>
  </si>
  <si>
    <t>720647750</t>
  </si>
  <si>
    <t>MNBU3890730</t>
  </si>
  <si>
    <t>250371753</t>
  </si>
  <si>
    <t>MNBU0492157</t>
  </si>
  <si>
    <t>250744027</t>
  </si>
  <si>
    <t>MNBU3038750</t>
  </si>
  <si>
    <t>249177031</t>
  </si>
  <si>
    <t>MRKU5399957</t>
  </si>
  <si>
    <t>MRSU3323019</t>
  </si>
  <si>
    <t>MRSU7136839</t>
  </si>
  <si>
    <t>249427730</t>
  </si>
  <si>
    <t>FCIU8366275</t>
  </si>
  <si>
    <t>HASU5152276</t>
  </si>
  <si>
    <t>MRSU4845105</t>
  </si>
  <si>
    <t>MSKU1440545</t>
  </si>
  <si>
    <t>SUDU8891842</t>
  </si>
  <si>
    <t>TCLU8723175</t>
  </si>
  <si>
    <t>249432714</t>
  </si>
  <si>
    <t>HASU4281140</t>
  </si>
  <si>
    <t>MRKU4201692</t>
  </si>
  <si>
    <t>MRKU4212927</t>
  </si>
  <si>
    <t>MRKU5388844</t>
  </si>
  <si>
    <t>TCKU7389744</t>
  </si>
  <si>
    <t>720667990</t>
  </si>
  <si>
    <t>MNBU3439618</t>
  </si>
  <si>
    <t>250682843</t>
  </si>
  <si>
    <t>FFAU5503633</t>
  </si>
  <si>
    <t>MRKU0599274</t>
  </si>
  <si>
    <t>MRKU3362162</t>
  </si>
  <si>
    <t>MRKU4148772</t>
  </si>
  <si>
    <t>MRKU4419679</t>
  </si>
  <si>
    <t>MRKU5557395</t>
  </si>
  <si>
    <t>MSKU0601861</t>
  </si>
  <si>
    <t>SEKU4486738</t>
  </si>
  <si>
    <t>TCLU5204900</t>
  </si>
  <si>
    <t>720667996</t>
  </si>
  <si>
    <t>SUDU8220171</t>
  </si>
  <si>
    <t>720649715</t>
  </si>
  <si>
    <t>MNBU3259806</t>
  </si>
  <si>
    <t>250487386</t>
  </si>
  <si>
    <t>MNBU0218172</t>
  </si>
  <si>
    <t>MNBU0249830</t>
  </si>
  <si>
    <t>MNBU0659748</t>
  </si>
  <si>
    <t>MNBU3258543</t>
  </si>
  <si>
    <t>MNBU4232040</t>
  </si>
  <si>
    <t>MNBU4397950</t>
  </si>
  <si>
    <t>MNBU9008578</t>
  </si>
  <si>
    <t>TLLU1193390</t>
  </si>
  <si>
    <t>251113009</t>
  </si>
  <si>
    <t>MNBU0407812</t>
  </si>
  <si>
    <t>720614761</t>
  </si>
  <si>
    <t>MCRU2071970</t>
  </si>
  <si>
    <t>248689787</t>
  </si>
  <si>
    <t>CAAU9026854</t>
  </si>
  <si>
    <t>MRSU3121851</t>
  </si>
  <si>
    <t>TCNU2437464</t>
  </si>
  <si>
    <t>TLLU4101295</t>
  </si>
  <si>
    <t>TLLU7515447</t>
  </si>
  <si>
    <t>248466881</t>
  </si>
  <si>
    <t>CAAU6504353</t>
  </si>
  <si>
    <t>248881329</t>
  </si>
  <si>
    <t>CAIU8327840</t>
  </si>
  <si>
    <t>APU118628</t>
  </si>
  <si>
    <t>GCXU6284273</t>
  </si>
  <si>
    <t>248882888</t>
  </si>
  <si>
    <t>GESU6784286</t>
  </si>
  <si>
    <t>248954960</t>
  </si>
  <si>
    <t>MNBU0300594</t>
  </si>
  <si>
    <t>MNBU3817127</t>
  </si>
  <si>
    <t>MNBU4307051</t>
  </si>
  <si>
    <t>248058478</t>
  </si>
  <si>
    <t>MRKU0885637</t>
  </si>
  <si>
    <t>MRKU0950666</t>
  </si>
  <si>
    <t>249056442</t>
  </si>
  <si>
    <t>MRKU3111399</t>
  </si>
  <si>
    <t>APU116154</t>
  </si>
  <si>
    <t>MRKU3291789</t>
  </si>
  <si>
    <t>248673774</t>
  </si>
  <si>
    <t>MRSU5492147</t>
  </si>
  <si>
    <t>MSKU0059935</t>
  </si>
  <si>
    <t>248880924</t>
  </si>
  <si>
    <t>MSKU1032923</t>
  </si>
  <si>
    <t>248896096</t>
  </si>
  <si>
    <t>MSKU1494304</t>
  </si>
  <si>
    <t>247623238</t>
  </si>
  <si>
    <t>MSKU5108518</t>
  </si>
  <si>
    <t>MSKU5478277</t>
  </si>
  <si>
    <t>MSKU7377157</t>
  </si>
  <si>
    <t>SUDU6076194</t>
  </si>
  <si>
    <t>SUDU8025236</t>
  </si>
  <si>
    <t>SUDU8086437</t>
  </si>
  <si>
    <t>249476104</t>
  </si>
  <si>
    <t>MBEU0442209</t>
  </si>
  <si>
    <t>249211764</t>
  </si>
  <si>
    <t>MMAU1260115</t>
  </si>
  <si>
    <t>720675283</t>
  </si>
  <si>
    <t>JBS261429</t>
  </si>
  <si>
    <t>MNBU0040028</t>
  </si>
  <si>
    <t>MNBU0209000</t>
  </si>
  <si>
    <t>MNBU0335353</t>
  </si>
  <si>
    <t>249366953</t>
  </si>
  <si>
    <t>MNBU3052090</t>
  </si>
  <si>
    <t>720661994</t>
  </si>
  <si>
    <t>JBS260320</t>
  </si>
  <si>
    <t>MNBU3125880</t>
  </si>
  <si>
    <t>720628378</t>
  </si>
  <si>
    <t>MNBU3474183</t>
  </si>
  <si>
    <t>JBS261439</t>
  </si>
  <si>
    <t>MNBU3558793</t>
  </si>
  <si>
    <t>MNBU3582613</t>
  </si>
  <si>
    <t>MNBU4127609</t>
  </si>
  <si>
    <t>MNBU4344266</t>
  </si>
  <si>
    <t>MNBU9111204</t>
  </si>
  <si>
    <t>720481912</t>
  </si>
  <si>
    <t>MRSU4446527</t>
  </si>
  <si>
    <t>MSKU1999256</t>
  </si>
  <si>
    <t>720553118</t>
  </si>
  <si>
    <t>MSKU9077210</t>
  </si>
  <si>
    <t>720613578</t>
  </si>
  <si>
    <t>HASU4652699</t>
  </si>
  <si>
    <t>HASU5166644</t>
  </si>
  <si>
    <t>720625142</t>
  </si>
  <si>
    <t>MAEU4208828</t>
  </si>
  <si>
    <t>250672752</t>
  </si>
  <si>
    <t>MRSU4377663</t>
  </si>
  <si>
    <t>MSKU9713878</t>
  </si>
  <si>
    <t>248795222</t>
  </si>
  <si>
    <t>FFAU4832399</t>
  </si>
  <si>
    <t>249151600</t>
  </si>
  <si>
    <t>MSKU9336239</t>
  </si>
  <si>
    <t>SUDU8657325</t>
  </si>
  <si>
    <t>249325465</t>
  </si>
  <si>
    <t>MRKU5938323</t>
  </si>
  <si>
    <t>249422075</t>
  </si>
  <si>
    <t>MSKU0169742</t>
  </si>
  <si>
    <t>250289338</t>
  </si>
  <si>
    <t>MRSU3184206</t>
  </si>
  <si>
    <t>251001851</t>
  </si>
  <si>
    <t>248684508</t>
  </si>
  <si>
    <t>MRSU6989288</t>
  </si>
  <si>
    <t>248260432</t>
  </si>
  <si>
    <t>MRKU0265024</t>
  </si>
  <si>
    <t>248896960</t>
  </si>
  <si>
    <t>MRKU9579725</t>
  </si>
  <si>
    <t>249314287</t>
  </si>
  <si>
    <t>MRSU0271360</t>
  </si>
  <si>
    <t>249599599</t>
  </si>
  <si>
    <t>CAAU7682112</t>
  </si>
  <si>
    <t>249681821</t>
  </si>
  <si>
    <t>TTNU1068786</t>
  </si>
  <si>
    <t>250387993</t>
  </si>
  <si>
    <t>CAIU8261044</t>
  </si>
  <si>
    <t>251001144</t>
  </si>
  <si>
    <t>MRKU9638140</t>
  </si>
  <si>
    <t>250487334</t>
  </si>
  <si>
    <t>MNBU4207284</t>
  </si>
  <si>
    <t>251317363</t>
  </si>
  <si>
    <t>HASU4008304</t>
  </si>
  <si>
    <t>249504309</t>
  </si>
  <si>
    <t>MWCU5325642</t>
  </si>
  <si>
    <t>249630050</t>
  </si>
  <si>
    <t>MNBU3134959</t>
  </si>
  <si>
    <t>BUDAPEST EXPRESS</t>
  </si>
  <si>
    <t>2025/04/21</t>
  </si>
  <si>
    <t>251132025</t>
  </si>
  <si>
    <t>MWCU5262502</t>
  </si>
  <si>
    <t>251132035</t>
  </si>
  <si>
    <t>MNBU0357115</t>
  </si>
  <si>
    <t>TLLU8103275</t>
  </si>
  <si>
    <t>TRHU1609855</t>
  </si>
  <si>
    <t>SUDU8501630</t>
  </si>
  <si>
    <t>TLLU6889798</t>
  </si>
  <si>
    <t>248466985</t>
  </si>
  <si>
    <t>TCNU4149045</t>
  </si>
  <si>
    <t>SUDU6260555</t>
  </si>
  <si>
    <t>249386765</t>
  </si>
  <si>
    <t>CAIU6133276</t>
  </si>
  <si>
    <t>MRKU8644615</t>
  </si>
  <si>
    <t>MSKU5913517</t>
  </si>
  <si>
    <t>249427768</t>
  </si>
  <si>
    <t>CAAU8152415</t>
  </si>
  <si>
    <t>HASU4554521</t>
  </si>
  <si>
    <t>MRKU2202107</t>
  </si>
  <si>
    <t>MRKU4376330</t>
  </si>
  <si>
    <t>MRSU5647887</t>
  </si>
  <si>
    <t>MSKU0228763</t>
  </si>
  <si>
    <t>SUDU6751815</t>
  </si>
  <si>
    <t>249582812</t>
  </si>
  <si>
    <t>MRKU2062690</t>
  </si>
  <si>
    <t>MRKU3164064</t>
  </si>
  <si>
    <t>MRSU6874273</t>
  </si>
  <si>
    <t>TRHU7610236</t>
  </si>
  <si>
    <t>249584602</t>
  </si>
  <si>
    <t>CAAU7620960</t>
  </si>
  <si>
    <t>MRKU3768906</t>
  </si>
  <si>
    <t>TCNU1726591</t>
  </si>
  <si>
    <t>249773323</t>
  </si>
  <si>
    <t>MRSU3836942</t>
  </si>
  <si>
    <t>MRSU6616561</t>
  </si>
  <si>
    <t>249773437</t>
  </si>
  <si>
    <t>BSIU8154910</t>
  </si>
  <si>
    <t>CAAU7593674</t>
  </si>
  <si>
    <t>CAAU7665310</t>
  </si>
  <si>
    <t>HASU4294316</t>
  </si>
  <si>
    <t>MRKU3707583</t>
  </si>
  <si>
    <t>249993560</t>
  </si>
  <si>
    <t>CAIU9100553</t>
  </si>
  <si>
    <t>MRSU6721063</t>
  </si>
  <si>
    <t>720665668</t>
  </si>
  <si>
    <t>TCLU6610776</t>
  </si>
  <si>
    <t>249347768</t>
  </si>
  <si>
    <t>CAAU5955795</t>
  </si>
  <si>
    <t>HASU4304501</t>
  </si>
  <si>
    <t>HASU4559884</t>
  </si>
  <si>
    <t>MAGU5447660</t>
  </si>
  <si>
    <t>MRKU3382050</t>
  </si>
  <si>
    <t>MRKU4135245</t>
  </si>
  <si>
    <t>MRKU5156751</t>
  </si>
  <si>
    <t>MSKU1003273</t>
  </si>
  <si>
    <t>MSKU1231421</t>
  </si>
  <si>
    <t>MSKU1702310</t>
  </si>
  <si>
    <t>TCKU6712580</t>
  </si>
  <si>
    <t>TCKU6930941</t>
  </si>
  <si>
    <t>TCNU7891417</t>
  </si>
  <si>
    <t>TEMU8489090</t>
  </si>
  <si>
    <t>TRHU5007922</t>
  </si>
  <si>
    <t>TRHU6542760</t>
  </si>
  <si>
    <t>250682753</t>
  </si>
  <si>
    <t>MSKU0627090</t>
  </si>
  <si>
    <t>250685471</t>
  </si>
  <si>
    <t>MRKU4035020</t>
  </si>
  <si>
    <t>TCKU7031426</t>
  </si>
  <si>
    <t>TLLU5957270</t>
  </si>
  <si>
    <t>250685943</t>
  </si>
  <si>
    <t>MRKU2104121</t>
  </si>
  <si>
    <t>MRKU2495941</t>
  </si>
  <si>
    <t>MRKU3500940</t>
  </si>
  <si>
    <t>MRKU3680245</t>
  </si>
  <si>
    <t>MRKU4325625</t>
  </si>
  <si>
    <t>MRSU4757257</t>
  </si>
  <si>
    <t>MRSU6248900</t>
  </si>
  <si>
    <t>MRSU6497251</t>
  </si>
  <si>
    <t>MRSU7055212</t>
  </si>
  <si>
    <t>MSKU1902704</t>
  </si>
  <si>
    <t>MSKU9474691</t>
  </si>
  <si>
    <t>MSKU9850886</t>
  </si>
  <si>
    <t>TCKU7188950</t>
  </si>
  <si>
    <t>TCNU3737830</t>
  </si>
  <si>
    <t>TCNU7203324</t>
  </si>
  <si>
    <t>TRHU4093715</t>
  </si>
  <si>
    <t>UETU6679668</t>
  </si>
  <si>
    <t>MRSU6066953</t>
  </si>
  <si>
    <t>248104943</t>
  </si>
  <si>
    <t>MSKU0885412</t>
  </si>
  <si>
    <t>248466495</t>
  </si>
  <si>
    <t>GAOU7364427</t>
  </si>
  <si>
    <t>GAOU7482076</t>
  </si>
  <si>
    <t>HASU5071641</t>
  </si>
  <si>
    <t>MSKU0688326</t>
  </si>
  <si>
    <t>TRHU7289614</t>
  </si>
  <si>
    <t>248685646</t>
  </si>
  <si>
    <t>TRHU6471748</t>
  </si>
  <si>
    <t>248732522</t>
  </si>
  <si>
    <t>MRSU4456654</t>
  </si>
  <si>
    <t>720661121</t>
  </si>
  <si>
    <t>SUDU8215489</t>
  </si>
  <si>
    <t>MAERSK SAN VICENTE</t>
  </si>
  <si>
    <t>249559446</t>
  </si>
  <si>
    <t>SUDU5237817</t>
  </si>
  <si>
    <t>249662631</t>
  </si>
  <si>
    <t>MNBU4000450</t>
  </si>
  <si>
    <t>249662726</t>
  </si>
  <si>
    <t>MNBU0566901</t>
  </si>
  <si>
    <t>249702705</t>
  </si>
  <si>
    <t>MNBU9138381</t>
  </si>
  <si>
    <t>720673547</t>
  </si>
  <si>
    <t>SSZ780814</t>
  </si>
  <si>
    <t>MNBU4356605</t>
  </si>
  <si>
    <t>250487433</t>
  </si>
  <si>
    <t>MMAU1346749</t>
  </si>
  <si>
    <t>MNBU0079842</t>
  </si>
  <si>
    <t>MNBU3881018</t>
  </si>
  <si>
    <t>MNBU4162343</t>
  </si>
  <si>
    <t>720688511</t>
  </si>
  <si>
    <t>MNBU0196474</t>
  </si>
  <si>
    <t>249529674</t>
  </si>
  <si>
    <t>TCKU7751869</t>
  </si>
  <si>
    <t>249735956</t>
  </si>
  <si>
    <t>HASU5024927</t>
  </si>
  <si>
    <t>SUDU5887561</t>
  </si>
  <si>
    <t>2025/04/22</t>
  </si>
  <si>
    <t>248733482</t>
  </si>
  <si>
    <t>TCNU3976985</t>
  </si>
  <si>
    <t>TCNU4179435</t>
  </si>
  <si>
    <t>TGHU8220040</t>
  </si>
  <si>
    <t>248882980</t>
  </si>
  <si>
    <t>MSKU1511778</t>
  </si>
  <si>
    <t>MSKU9292927</t>
  </si>
  <si>
    <t>MSKU9556700</t>
  </si>
  <si>
    <t>248896144</t>
  </si>
  <si>
    <t>MIEU0026483</t>
  </si>
  <si>
    <t>249121698</t>
  </si>
  <si>
    <t>AMFU8628281</t>
  </si>
  <si>
    <t>MRKU3923849</t>
  </si>
  <si>
    <t>MRKU4770765</t>
  </si>
  <si>
    <t>MSKU0800375</t>
  </si>
  <si>
    <t>249224524</t>
  </si>
  <si>
    <t>MRSU3614919</t>
  </si>
  <si>
    <t>249261504</t>
  </si>
  <si>
    <t>MRKU5918775</t>
  </si>
  <si>
    <t>249319250</t>
  </si>
  <si>
    <t>MSKU9197540</t>
  </si>
  <si>
    <t>SUDU8591043</t>
  </si>
  <si>
    <t>249321570</t>
  </si>
  <si>
    <t>MRSU4805400</t>
  </si>
  <si>
    <t>249323463</t>
  </si>
  <si>
    <t>TCNU9877260</t>
  </si>
  <si>
    <t>249449858</t>
  </si>
  <si>
    <t>TCLU1621778</t>
  </si>
  <si>
    <t>249559565</t>
  </si>
  <si>
    <t>SUDU6121734</t>
  </si>
  <si>
    <t>249797986</t>
  </si>
  <si>
    <t>MRKU3163197</t>
  </si>
  <si>
    <t>249931819</t>
  </si>
  <si>
    <t>MNBU4314636</t>
  </si>
  <si>
    <t>249933438</t>
  </si>
  <si>
    <t>MNBU3486179</t>
  </si>
  <si>
    <t>249935705</t>
  </si>
  <si>
    <t>MNBU3818458</t>
  </si>
  <si>
    <t>250568827</t>
  </si>
  <si>
    <t>MRKU2366435</t>
  </si>
  <si>
    <t>250888527</t>
  </si>
  <si>
    <t>MSKU9434261</t>
  </si>
  <si>
    <t>251209365</t>
  </si>
  <si>
    <t>MRKU4749963</t>
  </si>
  <si>
    <t>MAERSK NORESUND</t>
  </si>
  <si>
    <t>720563395</t>
  </si>
  <si>
    <t>CAAU9351324</t>
  </si>
  <si>
    <t>TLLU5971432</t>
  </si>
  <si>
    <t>720619634</t>
  </si>
  <si>
    <t>MSKU4155346</t>
  </si>
  <si>
    <t>APU120513</t>
  </si>
  <si>
    <t>HASU4903747</t>
  </si>
  <si>
    <t>249935754</t>
  </si>
  <si>
    <t>MNBU0400905</t>
  </si>
  <si>
    <t>249935793</t>
  </si>
  <si>
    <t>MNBU3576708</t>
  </si>
  <si>
    <t>720660490</t>
  </si>
  <si>
    <t>JBS262371</t>
  </si>
  <si>
    <t>MNBU9108258</t>
  </si>
  <si>
    <t>720680596</t>
  </si>
  <si>
    <t>JBS262202</t>
  </si>
  <si>
    <t>MNBU3378955</t>
  </si>
  <si>
    <t>249559517</t>
  </si>
  <si>
    <t>MNBU4498261</t>
  </si>
  <si>
    <t>251013566</t>
  </si>
  <si>
    <t>MMAU1067765</t>
  </si>
  <si>
    <t>247995140</t>
  </si>
  <si>
    <t>SUDU7392730</t>
  </si>
  <si>
    <t>HYOGO</t>
  </si>
  <si>
    <t>TRHU1765668</t>
  </si>
  <si>
    <t>251022541</t>
  </si>
  <si>
    <t>MRKU6948305</t>
  </si>
  <si>
    <t>MRKU7351762</t>
  </si>
  <si>
    <t>MRKU8079068</t>
  </si>
  <si>
    <t>MRKU8437372</t>
  </si>
  <si>
    <t>MRKU9922921</t>
  </si>
  <si>
    <t>MSKU3810973</t>
  </si>
  <si>
    <t>MSKU5677263</t>
  </si>
  <si>
    <t>TGBU3788524</t>
  </si>
  <si>
    <t>TIIU2002100</t>
  </si>
  <si>
    <t>720650190</t>
  </si>
  <si>
    <t>PONU8079394</t>
  </si>
  <si>
    <t>720635117</t>
  </si>
  <si>
    <t>MSKU0755743</t>
  </si>
  <si>
    <t>PONU8134589</t>
  </si>
  <si>
    <t>MAERSK SIHANOUKVILLE</t>
  </si>
  <si>
    <t>GSL LYDIA</t>
  </si>
  <si>
    <t>TCKU6570378</t>
  </si>
  <si>
    <t>248500433</t>
  </si>
  <si>
    <t>MRKU2063531</t>
  </si>
  <si>
    <t>249891855</t>
  </si>
  <si>
    <t>TCNU2830867</t>
  </si>
  <si>
    <t>250326101</t>
  </si>
  <si>
    <t>MRKU6463217</t>
  </si>
  <si>
    <t>MRSU5440375</t>
  </si>
  <si>
    <t>248916434</t>
  </si>
  <si>
    <t>CAAU7587922</t>
  </si>
  <si>
    <t>GCXU5760734</t>
  </si>
  <si>
    <t>MRSU7449900</t>
  </si>
  <si>
    <t>TRHU7601363</t>
  </si>
  <si>
    <t>TRHU8429937</t>
  </si>
  <si>
    <t>2025/04/23</t>
  </si>
  <si>
    <t>2025/04/25</t>
  </si>
  <si>
    <t>2025/04/28</t>
  </si>
  <si>
    <t>2025/04/30</t>
  </si>
  <si>
    <t>248629146</t>
  </si>
  <si>
    <t>FFAU5763179</t>
  </si>
  <si>
    <t>NAVIOS TEMPO</t>
  </si>
  <si>
    <t>248629147</t>
  </si>
  <si>
    <t>GCXU5604475</t>
  </si>
  <si>
    <t>MSKU1062255</t>
  </si>
  <si>
    <t>PONU8092858</t>
  </si>
  <si>
    <t>SUDU8564990</t>
  </si>
  <si>
    <t>TRHU4397209</t>
  </si>
  <si>
    <t>248688998</t>
  </si>
  <si>
    <t>CAIU3222364</t>
  </si>
  <si>
    <t>MRKU7876257</t>
  </si>
  <si>
    <t>MRSU0484262</t>
  </si>
  <si>
    <t>248783562</t>
  </si>
  <si>
    <t>CNIU2232323</t>
  </si>
  <si>
    <t>SUDU6012245</t>
  </si>
  <si>
    <t>SUDU6017843</t>
  </si>
  <si>
    <t>SUDU8063750</t>
  </si>
  <si>
    <t>SUDU8165238</t>
  </si>
  <si>
    <t>249102131</t>
  </si>
  <si>
    <t>MSKU9875971</t>
  </si>
  <si>
    <t>UETU5034999</t>
  </si>
  <si>
    <t>249336673</t>
  </si>
  <si>
    <t>MRKU8888843</t>
  </si>
  <si>
    <t>MAERSK EL BANCO</t>
  </si>
  <si>
    <t>249360505</t>
  </si>
  <si>
    <t>SUDU5241925</t>
  </si>
  <si>
    <t>MAERSK NUSANTARA</t>
  </si>
  <si>
    <t>SUDU5281661</t>
  </si>
  <si>
    <t>SUDU5285590</t>
  </si>
  <si>
    <t>SUDU6013880</t>
  </si>
  <si>
    <t>SUDU6039760</t>
  </si>
  <si>
    <t>SUDU8065497</t>
  </si>
  <si>
    <t>SUDU8069656</t>
  </si>
  <si>
    <t>SUDU8084590</t>
  </si>
  <si>
    <t>MTT SAPANGAR</t>
  </si>
  <si>
    <t>249752032</t>
  </si>
  <si>
    <t>CAAU9302947</t>
  </si>
  <si>
    <t>SELU4070394</t>
  </si>
  <si>
    <t>249766965</t>
  </si>
  <si>
    <t>RLTU3073642</t>
  </si>
  <si>
    <t>249785525</t>
  </si>
  <si>
    <t>MSKU7947054</t>
  </si>
  <si>
    <t>249837846</t>
  </si>
  <si>
    <t>MSKU5420850</t>
  </si>
  <si>
    <t>252591197</t>
  </si>
  <si>
    <t>MRSU4429999</t>
  </si>
  <si>
    <t>TIIU5911576</t>
  </si>
  <si>
    <t>249118298</t>
  </si>
  <si>
    <t>CAAU5181106</t>
  </si>
  <si>
    <t>CAAU6103751</t>
  </si>
  <si>
    <t>CAAU7944568</t>
  </si>
  <si>
    <t>CAAU8472764</t>
  </si>
  <si>
    <t>GCXU5822733</t>
  </si>
  <si>
    <t>HASU4979927</t>
  </si>
  <si>
    <t>MIEU0024639</t>
  </si>
  <si>
    <t>MRKU2697069</t>
  </si>
  <si>
    <t>MRKU2886015</t>
  </si>
  <si>
    <t>MRKU4368870</t>
  </si>
  <si>
    <t>MRKU5533120</t>
  </si>
  <si>
    <t>MRKU5861659</t>
  </si>
  <si>
    <t>MRKU6396382</t>
  </si>
  <si>
    <t>MRSU5829731</t>
  </si>
  <si>
    <t>MRSU7056883</t>
  </si>
  <si>
    <t>MSKU1238030</t>
  </si>
  <si>
    <t>MSKU1743109</t>
  </si>
  <si>
    <t>MSKU1974664</t>
  </si>
  <si>
    <t>SUDU5624652</t>
  </si>
  <si>
    <t>TCKU6524829</t>
  </si>
  <si>
    <t>TCKU6767834</t>
  </si>
  <si>
    <t>TCLU5518412</t>
  </si>
  <si>
    <t>TCNU4469898</t>
  </si>
  <si>
    <t>TGBU5251088</t>
  </si>
  <si>
    <t>TGHU9596500</t>
  </si>
  <si>
    <t>TRHU4827803</t>
  </si>
  <si>
    <t>250375567</t>
  </si>
  <si>
    <t>HASU1095692</t>
  </si>
  <si>
    <t>248466777</t>
  </si>
  <si>
    <t>GAOU7365336</t>
  </si>
  <si>
    <t>MRKU4746476</t>
  </si>
  <si>
    <t>MRKU5489665</t>
  </si>
  <si>
    <t>MRSU6940971</t>
  </si>
  <si>
    <t>249110825</t>
  </si>
  <si>
    <t>TLLU6851771</t>
  </si>
  <si>
    <t>251319107</t>
  </si>
  <si>
    <t>MNBU0350635</t>
  </si>
  <si>
    <t>MNBU3724894</t>
  </si>
  <si>
    <t>MNBU3834438</t>
  </si>
  <si>
    <t>SUDU5214616</t>
  </si>
  <si>
    <t>MIKAZUKI</t>
  </si>
  <si>
    <t>2025/04/26</t>
  </si>
  <si>
    <t>249375030</t>
  </si>
  <si>
    <t>MRKU2998798</t>
  </si>
  <si>
    <t>SAN FERNANDO</t>
  </si>
  <si>
    <t>249560715</t>
  </si>
  <si>
    <t>MRKU4013463</t>
  </si>
  <si>
    <t>UETU6679776</t>
  </si>
  <si>
    <t>APU128347</t>
  </si>
  <si>
    <t>MRKU2535875</t>
  </si>
  <si>
    <t>PONU8207540</t>
  </si>
  <si>
    <t>251706368</t>
  </si>
  <si>
    <t>MRSU4174286</t>
  </si>
  <si>
    <t>250627014</t>
  </si>
  <si>
    <t>MRSU5820971</t>
  </si>
  <si>
    <t>251644680</t>
  </si>
  <si>
    <t>MNBU4401026</t>
  </si>
  <si>
    <t>249077800</t>
  </si>
  <si>
    <t>MRSU4764976</t>
  </si>
  <si>
    <t>249939578</t>
  </si>
  <si>
    <t>MSKU5515977</t>
  </si>
  <si>
    <t>APU119100</t>
  </si>
  <si>
    <t>TCKU6788056</t>
  </si>
  <si>
    <t>249569634</t>
  </si>
  <si>
    <t>HASU1009610</t>
  </si>
  <si>
    <t>MRKU7896485</t>
  </si>
  <si>
    <t>MRKU8089087</t>
  </si>
  <si>
    <t>MRKU9275297</t>
  </si>
  <si>
    <t>MSKU3888333</t>
  </si>
  <si>
    <t>TEMU3681156</t>
  </si>
  <si>
    <t>TGHU1711886</t>
  </si>
  <si>
    <t>248828647</t>
  </si>
  <si>
    <t>HASU1160490</t>
  </si>
  <si>
    <t>MRKU8112459</t>
  </si>
  <si>
    <t>MRKU9215739</t>
  </si>
  <si>
    <t>MRKU9799822</t>
  </si>
  <si>
    <t>SUDU7821291</t>
  </si>
  <si>
    <t>249460994</t>
  </si>
  <si>
    <t>BEAU5184063</t>
  </si>
  <si>
    <t>MRSU5641467</t>
  </si>
  <si>
    <t>MRSU6019381</t>
  </si>
  <si>
    <t>MRSU6167516</t>
  </si>
  <si>
    <t>MSKU0735829</t>
  </si>
  <si>
    <t>MSKU1930590</t>
  </si>
  <si>
    <t>SUDU6584220</t>
  </si>
  <si>
    <t>TCKU6510297</t>
  </si>
  <si>
    <t>249004655</t>
  </si>
  <si>
    <t>FFAU4778620</t>
  </si>
  <si>
    <t>720618827</t>
  </si>
  <si>
    <t>HASU1195259</t>
  </si>
  <si>
    <t>248690195</t>
  </si>
  <si>
    <t>MRKU9514750</t>
  </si>
  <si>
    <t>249799761</t>
  </si>
  <si>
    <t>MRKU4780531</t>
  </si>
  <si>
    <t>MRSU3776170</t>
  </si>
  <si>
    <t>249160687</t>
  </si>
  <si>
    <t>GCXU2555757</t>
  </si>
  <si>
    <t>249738607</t>
  </si>
  <si>
    <t>MRSU4861831</t>
  </si>
  <si>
    <t>720675634</t>
  </si>
  <si>
    <t>CAAU7244414</t>
  </si>
  <si>
    <t>AS SIMONE</t>
  </si>
  <si>
    <t>MRSU5721840</t>
  </si>
  <si>
    <t>250209723</t>
  </si>
  <si>
    <t>SEKU6880571</t>
  </si>
  <si>
    <t>2025/05/02</t>
  </si>
  <si>
    <t>NAGARA</t>
  </si>
  <si>
    <t>2025/05/04</t>
  </si>
  <si>
    <t>MAIKO</t>
  </si>
  <si>
    <t>2025/05/01</t>
  </si>
  <si>
    <t>247628387</t>
  </si>
  <si>
    <t>FFAU5362999</t>
  </si>
  <si>
    <t>TGBU6650499</t>
  </si>
  <si>
    <t>249118226</t>
  </si>
  <si>
    <t>CAAU6468657</t>
  </si>
  <si>
    <t>2025/05/03</t>
  </si>
  <si>
    <t>CAAU6742855</t>
  </si>
  <si>
    <t>CAAU8495970</t>
  </si>
  <si>
    <t>CAIU8241808</t>
  </si>
  <si>
    <t>HASU4300213</t>
  </si>
  <si>
    <t>HASU4347988</t>
  </si>
  <si>
    <t>HASU5003101</t>
  </si>
  <si>
    <t>HASU5127930</t>
  </si>
  <si>
    <t>HASU5205400</t>
  </si>
  <si>
    <t>MRKU2395140</t>
  </si>
  <si>
    <t>MRKU2725535</t>
  </si>
  <si>
    <t>MRKU4008488</t>
  </si>
  <si>
    <t>MRKU4286196</t>
  </si>
  <si>
    <t>MRKU4491117</t>
  </si>
  <si>
    <t>MRKU6089323</t>
  </si>
  <si>
    <t>MRKU6269963</t>
  </si>
  <si>
    <t>MRKU6319370</t>
  </si>
  <si>
    <t>MSKU0522090</t>
  </si>
  <si>
    <t>MSKU1245826</t>
  </si>
  <si>
    <t>MSKU9734459</t>
  </si>
  <si>
    <t>PONU7980598</t>
  </si>
  <si>
    <t>SEGU4427807</t>
  </si>
  <si>
    <t>TCKU6517748</t>
  </si>
  <si>
    <t>TCKU6929909</t>
  </si>
  <si>
    <t>TCLU1566428</t>
  </si>
  <si>
    <t>TCLU6616666</t>
  </si>
  <si>
    <t>TCNU2738869</t>
  </si>
  <si>
    <t>TCNU6067270</t>
  </si>
  <si>
    <t>TGBU9351017</t>
  </si>
  <si>
    <t>TIIU5551680</t>
  </si>
  <si>
    <t>TLLU8113437</t>
  </si>
  <si>
    <t>TRLU7640331</t>
  </si>
  <si>
    <t>249201121</t>
  </si>
  <si>
    <t>FFAU5507860</t>
  </si>
  <si>
    <t>GAOU7166946</t>
  </si>
  <si>
    <t>TGBU9356127</t>
  </si>
  <si>
    <t>249412134</t>
  </si>
  <si>
    <t>BEAU5017940</t>
  </si>
  <si>
    <t>249424532</t>
  </si>
  <si>
    <t>TRHU4521407</t>
  </si>
  <si>
    <t>2025/04/29</t>
  </si>
  <si>
    <t>249554265</t>
  </si>
  <si>
    <t>MRKU8847016</t>
  </si>
  <si>
    <t>249631601</t>
  </si>
  <si>
    <t>MSKU3930201</t>
  </si>
  <si>
    <t>249752319</t>
  </si>
  <si>
    <t>HASU1465694</t>
  </si>
  <si>
    <t>249934081</t>
  </si>
  <si>
    <t>MRKU9057398</t>
  </si>
  <si>
    <t>MAERSK HAI PHONG</t>
  </si>
  <si>
    <t>250062532</t>
  </si>
  <si>
    <t>CRSU1366602</t>
  </si>
  <si>
    <t>MSKU7130953</t>
  </si>
  <si>
    <t>SEKU1679538</t>
  </si>
  <si>
    <t>MRKU7951181</t>
  </si>
  <si>
    <t>250128341</t>
  </si>
  <si>
    <t>MRSU4474220</t>
  </si>
  <si>
    <t>250128445</t>
  </si>
  <si>
    <t>MRKU0644291</t>
  </si>
  <si>
    <t>250224565</t>
  </si>
  <si>
    <t>MRSU0369628</t>
  </si>
  <si>
    <t>250359137</t>
  </si>
  <si>
    <t>SUDU8087480</t>
  </si>
  <si>
    <t>SUDU8161973</t>
  </si>
  <si>
    <t>250575766</t>
  </si>
  <si>
    <t>MRKU6623085</t>
  </si>
  <si>
    <t>252091666</t>
  </si>
  <si>
    <t>MRKU0109470</t>
  </si>
  <si>
    <t>720641349</t>
  </si>
  <si>
    <t>HASU1094340</t>
  </si>
  <si>
    <t>HASU1522114</t>
  </si>
  <si>
    <t>MRKU7437790</t>
  </si>
  <si>
    <t>MRKU7720095</t>
  </si>
  <si>
    <t>MRKU7900121</t>
  </si>
  <si>
    <t>MRKU7972100</t>
  </si>
  <si>
    <t>MRKU8317910</t>
  </si>
  <si>
    <t>MRKU8421870</t>
  </si>
  <si>
    <t>MRKU8516960</t>
  </si>
  <si>
    <t>MRKU9344593</t>
  </si>
  <si>
    <t>MRKU9670579</t>
  </si>
  <si>
    <t>MRSU0340115</t>
  </si>
  <si>
    <t>MSKU4262869</t>
  </si>
  <si>
    <t>MSKU4374241</t>
  </si>
  <si>
    <t>MSKU5549534</t>
  </si>
  <si>
    <t>MSKU5654870</t>
  </si>
  <si>
    <t>PONU0062158</t>
  </si>
  <si>
    <t>SUDU1693697</t>
  </si>
  <si>
    <t>SUDU1900578</t>
  </si>
  <si>
    <t>SUDU7397666</t>
  </si>
  <si>
    <t>SUDU7557168</t>
  </si>
  <si>
    <t>TCKU1267991</t>
  </si>
  <si>
    <t>TCKU2295703</t>
  </si>
  <si>
    <t>TRHU2433436</t>
  </si>
  <si>
    <t>720641603</t>
  </si>
  <si>
    <t>MRKU7726853</t>
  </si>
  <si>
    <t>MRKU9322296</t>
  </si>
  <si>
    <t>MRKU9751161</t>
  </si>
  <si>
    <t>MRSU0295783</t>
  </si>
  <si>
    <t>MRSU0336368</t>
  </si>
  <si>
    <t>MRSU0465051</t>
  </si>
  <si>
    <t>MSKU5887260</t>
  </si>
  <si>
    <t>SUDU1431022</t>
  </si>
  <si>
    <t>SUDU7760508</t>
  </si>
  <si>
    <t>TIIU2261939</t>
  </si>
  <si>
    <t>720666277</t>
  </si>
  <si>
    <t>BEAU6387255</t>
  </si>
  <si>
    <t>720674018</t>
  </si>
  <si>
    <t>MNBU3537342</t>
  </si>
  <si>
    <t>248908492</t>
  </si>
  <si>
    <t>TCKU6899595</t>
  </si>
  <si>
    <t>249075588</t>
  </si>
  <si>
    <t>MMAU1366489</t>
  </si>
  <si>
    <t>2025/05/05</t>
  </si>
  <si>
    <t>250852273</t>
  </si>
  <si>
    <t>MMAU1316425</t>
  </si>
  <si>
    <t>251028503</t>
  </si>
  <si>
    <t>MNBU4297992</t>
  </si>
  <si>
    <t>UTE</t>
  </si>
  <si>
    <t>251263745</t>
  </si>
  <si>
    <t>MNBU3316059</t>
  </si>
  <si>
    <t>251263765</t>
  </si>
  <si>
    <t>MNBU0437822</t>
  </si>
  <si>
    <t>246886592</t>
  </si>
  <si>
    <t>CAAU5266754</t>
  </si>
  <si>
    <t>2025/05/06</t>
  </si>
  <si>
    <t>2025/05/09</t>
  </si>
  <si>
    <t>GCXU6201129</t>
  </si>
  <si>
    <t>MRSU6803310</t>
  </si>
  <si>
    <t>MSKU0633025</t>
  </si>
  <si>
    <t>TLLU6877210</t>
  </si>
  <si>
    <t>248574441</t>
  </si>
  <si>
    <t>HASU4850781</t>
  </si>
  <si>
    <t>HASU4850863</t>
  </si>
  <si>
    <t>MRKU3375935</t>
  </si>
  <si>
    <t>MRSU3612285</t>
  </si>
  <si>
    <t>MRSU3648360</t>
  </si>
  <si>
    <t>TRHU5672265</t>
  </si>
  <si>
    <t>248685555</t>
  </si>
  <si>
    <t>MRSU5865240</t>
  </si>
  <si>
    <t>248685589</t>
  </si>
  <si>
    <t>HASU4906710</t>
  </si>
  <si>
    <t>248844320</t>
  </si>
  <si>
    <t>MRKU0708890</t>
  </si>
  <si>
    <t>248845203</t>
  </si>
  <si>
    <t>HASU1307889</t>
  </si>
  <si>
    <t>248883062</t>
  </si>
  <si>
    <t>MRKU4351060</t>
  </si>
  <si>
    <t>248902850</t>
  </si>
  <si>
    <t>FFAU5653356</t>
  </si>
  <si>
    <t>MRKU2497456</t>
  </si>
  <si>
    <t>249254071</t>
  </si>
  <si>
    <t>CAAU7737128</t>
  </si>
  <si>
    <t>MRSU4456504</t>
  </si>
  <si>
    <t>249439451</t>
  </si>
  <si>
    <t>MRKU4249700</t>
  </si>
  <si>
    <t>MRKU5025999</t>
  </si>
  <si>
    <t>249386821</t>
  </si>
  <si>
    <t>GCXU2564050</t>
  </si>
  <si>
    <t>MRKU8185060</t>
  </si>
  <si>
    <t>MRKU8619905</t>
  </si>
  <si>
    <t>SUDU7832130</t>
  </si>
  <si>
    <t>249680216</t>
  </si>
  <si>
    <t>CAAU7251440</t>
  </si>
  <si>
    <t>MRKU4393445</t>
  </si>
  <si>
    <t>MSKU0067150</t>
  </si>
  <si>
    <t>TCKU7231194</t>
  </si>
  <si>
    <t>249774142</t>
  </si>
  <si>
    <t>CAAU6673097</t>
  </si>
  <si>
    <t>MRKU6450380</t>
  </si>
  <si>
    <t>TCKU7048748</t>
  </si>
  <si>
    <t>TCNU3266936</t>
  </si>
  <si>
    <t>250141316</t>
  </si>
  <si>
    <t>CAAU7228619</t>
  </si>
  <si>
    <t>GCXU6205119</t>
  </si>
  <si>
    <t>MRSU5967617</t>
  </si>
  <si>
    <t>250198149</t>
  </si>
  <si>
    <t>MRKU2298794</t>
  </si>
  <si>
    <t>MRKU4119774</t>
  </si>
  <si>
    <t>250198243</t>
  </si>
  <si>
    <t>FFAU4844980</t>
  </si>
  <si>
    <t>GAOU7118953</t>
  </si>
  <si>
    <t>MSKU1061109</t>
  </si>
  <si>
    <t>249330046</t>
  </si>
  <si>
    <t>BEAU5747830</t>
  </si>
  <si>
    <t>CAAU6407190</t>
  </si>
  <si>
    <t>CAAU7182821</t>
  </si>
  <si>
    <t>GCXU5689343</t>
  </si>
  <si>
    <t>HASU4507453</t>
  </si>
  <si>
    <t>MRKU0055183</t>
  </si>
  <si>
    <t>MRKU0352345</t>
  </si>
  <si>
    <t>MRKU0663347</t>
  </si>
  <si>
    <t>MRKU0688345</t>
  </si>
  <si>
    <t>MRKU2937848</t>
  </si>
  <si>
    <t>MRKU3266467</t>
  </si>
  <si>
    <t>MRKU4670576</t>
  </si>
  <si>
    <t>MRKU5280968</t>
  </si>
  <si>
    <t>MRKU5836893</t>
  </si>
  <si>
    <t>MRKU6424479</t>
  </si>
  <si>
    <t>MRSU3220031</t>
  </si>
  <si>
    <t>MRSU3774692</t>
  </si>
  <si>
    <t>MRSU5433123</t>
  </si>
  <si>
    <t>MRSU7064786</t>
  </si>
  <si>
    <t>MSKU0350684</t>
  </si>
  <si>
    <t>MSKU0505894</t>
  </si>
  <si>
    <t>MSKU0737436</t>
  </si>
  <si>
    <t>MSKU1693651</t>
  </si>
  <si>
    <t>PONU1480492</t>
  </si>
  <si>
    <t>SEKU6946869</t>
  </si>
  <si>
    <t>TCKU6637379</t>
  </si>
  <si>
    <t>TCKU6838959</t>
  </si>
  <si>
    <t>TCKU7131744</t>
  </si>
  <si>
    <t>TCKU7720940</t>
  </si>
  <si>
    <t>TCNU7122074</t>
  </si>
  <si>
    <t>TRHU6830410</t>
  </si>
  <si>
    <t>248574420</t>
  </si>
  <si>
    <t>MRKU2249681</t>
  </si>
  <si>
    <t>MRKU6341348</t>
  </si>
  <si>
    <t>MRSU3419189</t>
  </si>
  <si>
    <t>SUDU8797414</t>
  </si>
  <si>
    <t>SUDU8865904</t>
  </si>
  <si>
    <t>TLLU5896344</t>
  </si>
  <si>
    <t>248574467</t>
  </si>
  <si>
    <t>HASU4222738</t>
  </si>
  <si>
    <t>HASU4683215</t>
  </si>
  <si>
    <t>MRKU2664445</t>
  </si>
  <si>
    <t>MRKU6040637</t>
  </si>
  <si>
    <t>MRSU3416662</t>
  </si>
  <si>
    <t>SUDU8834117</t>
  </si>
  <si>
    <t>249127189</t>
  </si>
  <si>
    <t>MRKU7083649</t>
  </si>
  <si>
    <t>MRKU8555040</t>
  </si>
  <si>
    <t>MRKU9552215</t>
  </si>
  <si>
    <t>249498054</t>
  </si>
  <si>
    <t>MRKU9164673</t>
  </si>
  <si>
    <t>APU108609</t>
  </si>
  <si>
    <t>TCLU2884212</t>
  </si>
  <si>
    <t>251078188</t>
  </si>
  <si>
    <t>MMAU1291707</t>
  </si>
  <si>
    <t>MNBU3914322</t>
  </si>
  <si>
    <t>251015065</t>
  </si>
  <si>
    <t>MNBU3906179</t>
  </si>
  <si>
    <t>249992691</t>
  </si>
  <si>
    <t>MNBU0191385</t>
  </si>
  <si>
    <t>249607630</t>
  </si>
  <si>
    <t>MWCU5311248</t>
  </si>
  <si>
    <t>ISHIKARI</t>
  </si>
  <si>
    <t>720694219</t>
  </si>
  <si>
    <t>MNBU4243168</t>
  </si>
  <si>
    <t>720702900</t>
  </si>
  <si>
    <t>SUDU6252842</t>
  </si>
  <si>
    <t>249814167</t>
  </si>
  <si>
    <t>MNBU4479277</t>
  </si>
  <si>
    <t>720671209</t>
  </si>
  <si>
    <t>JBS261225</t>
  </si>
  <si>
    <t>MMAU1270221</t>
  </si>
  <si>
    <t>720678377</t>
  </si>
  <si>
    <t>SSZ781186</t>
  </si>
  <si>
    <t>MMAU1139274</t>
  </si>
  <si>
    <t>SSZ781191</t>
  </si>
  <si>
    <t>MSWU0081544</t>
  </si>
  <si>
    <t>720690425</t>
  </si>
  <si>
    <t>250487908</t>
  </si>
  <si>
    <t>MNBU0477569</t>
  </si>
  <si>
    <t>249814195</t>
  </si>
  <si>
    <t>SUDU8119280</t>
  </si>
  <si>
    <t>251870413</t>
  </si>
  <si>
    <t>MCRU2040080</t>
  </si>
  <si>
    <t>249992054</t>
  </si>
  <si>
    <t>MNBU4155160</t>
  </si>
  <si>
    <t>720702462</t>
  </si>
  <si>
    <t>SSZ781582</t>
  </si>
  <si>
    <t>MNBU1001113</t>
  </si>
  <si>
    <t>249380211</t>
  </si>
  <si>
    <t>MNBU4079373</t>
  </si>
  <si>
    <t>249361818</t>
  </si>
  <si>
    <t>MMAU1011160</t>
  </si>
  <si>
    <t>MNBU3663274</t>
  </si>
  <si>
    <t>SUDU6061574</t>
  </si>
  <si>
    <t>SUDU6245782</t>
  </si>
  <si>
    <t>720672016</t>
  </si>
  <si>
    <t>MNBU9136795</t>
  </si>
  <si>
    <t>720714157</t>
  </si>
  <si>
    <t>MCRU9002420</t>
  </si>
  <si>
    <t>249031032</t>
  </si>
  <si>
    <t>MRSU7233510</t>
  </si>
  <si>
    <t>MISAKI</t>
  </si>
  <si>
    <t>MRSU7233799</t>
  </si>
  <si>
    <t>MRSU7237963</t>
  </si>
  <si>
    <t>MRSU7238384</t>
  </si>
  <si>
    <t>250014261</t>
  </si>
  <si>
    <t>MRKU8990752</t>
  </si>
  <si>
    <t>248828842</t>
  </si>
  <si>
    <t>CRSU1433911</t>
  </si>
  <si>
    <t>MSKU5213262</t>
  </si>
  <si>
    <t>MSKU7482893</t>
  </si>
  <si>
    <t>TGHU3311702</t>
  </si>
  <si>
    <t>248826286</t>
  </si>
  <si>
    <t>SUDU1933289</t>
  </si>
  <si>
    <t>SUDU7917198</t>
  </si>
  <si>
    <t>TCKU1450929</t>
  </si>
  <si>
    <t>TCLU2335341</t>
  </si>
  <si>
    <t>249977944</t>
  </si>
  <si>
    <t>MSKU7876011</t>
  </si>
  <si>
    <t>248828221</t>
  </si>
  <si>
    <t>MRKU7277388</t>
  </si>
  <si>
    <t>MRKU9154926</t>
  </si>
  <si>
    <t>249977963</t>
  </si>
  <si>
    <t>MRKU9457856</t>
  </si>
  <si>
    <t>MRKU9566224</t>
  </si>
  <si>
    <t>MSKU5295384</t>
  </si>
  <si>
    <t>248824451</t>
  </si>
  <si>
    <t>HASU1123222</t>
  </si>
  <si>
    <t>MRKU7018453</t>
  </si>
  <si>
    <t>MRKU7868734</t>
  </si>
  <si>
    <t>MRKU9327425</t>
  </si>
  <si>
    <t>TGHU1792717</t>
  </si>
  <si>
    <t>250082667</t>
  </si>
  <si>
    <t>FFAU5666693</t>
  </si>
  <si>
    <t>MRSU6773318</t>
  </si>
  <si>
    <t>MRSU6800692</t>
  </si>
  <si>
    <t>MRSU6930320</t>
  </si>
  <si>
    <t>MRSU7217490</t>
  </si>
  <si>
    <t>720631028</t>
  </si>
  <si>
    <t>CAAU2044455</t>
  </si>
  <si>
    <t>MRKU7254757</t>
  </si>
  <si>
    <t>MRKU9807281</t>
  </si>
  <si>
    <t>MRSU0218072</t>
  </si>
  <si>
    <t>UETU2073883</t>
  </si>
  <si>
    <t>249748495</t>
  </si>
  <si>
    <t>MNBU0387634</t>
  </si>
  <si>
    <t>249850516</t>
  </si>
  <si>
    <t>MNBU0444966</t>
  </si>
  <si>
    <t>MNBU0589785</t>
  </si>
  <si>
    <t>MWCU5281842</t>
  </si>
  <si>
    <t>SUDU6181121</t>
  </si>
  <si>
    <t>250187643</t>
  </si>
  <si>
    <t>SUDU8174991</t>
  </si>
  <si>
    <t>250681935</t>
  </si>
  <si>
    <t>MNBU3993297</t>
  </si>
  <si>
    <t>720708593</t>
  </si>
  <si>
    <t>JBS263316</t>
  </si>
  <si>
    <t>MNBU0508720</t>
  </si>
  <si>
    <t>250356275</t>
  </si>
  <si>
    <t>MNBU0289900</t>
  </si>
  <si>
    <t>252192681</t>
  </si>
  <si>
    <t>GCXU2539165</t>
  </si>
  <si>
    <t>SAN FRANCISCA</t>
  </si>
  <si>
    <t>MRKU9221602</t>
  </si>
  <si>
    <t>MRKU9256070</t>
  </si>
  <si>
    <t>SUDU7584203</t>
  </si>
  <si>
    <t>249567761</t>
  </si>
  <si>
    <t>MMAU1066619</t>
  </si>
  <si>
    <t>MNBU4178416</t>
  </si>
  <si>
    <t>252607488</t>
  </si>
  <si>
    <t>CAAU9204447</t>
  </si>
  <si>
    <t>720666389</t>
  </si>
  <si>
    <t>MRKU6700751</t>
  </si>
  <si>
    <t>MRKU7123633</t>
  </si>
  <si>
    <t>MRKU8174738</t>
  </si>
  <si>
    <t>MRKU8207030</t>
  </si>
  <si>
    <t>MSKU3084485</t>
  </si>
  <si>
    <t>SUDU1661961</t>
  </si>
  <si>
    <t>249500789</t>
  </si>
  <si>
    <t>MNBU3061364</t>
  </si>
  <si>
    <t>250602595</t>
  </si>
  <si>
    <t>SEKU6715690</t>
  </si>
  <si>
    <t>IKUTA</t>
  </si>
  <si>
    <t>251316762</t>
  </si>
  <si>
    <t>CAAU7070122</t>
  </si>
  <si>
    <t>CAAU9165680</t>
  </si>
  <si>
    <t>HASU4835621</t>
  </si>
  <si>
    <t>MRKU2094044</t>
  </si>
  <si>
    <t>MRKU6287205</t>
  </si>
  <si>
    <t>MRKU6402736</t>
  </si>
  <si>
    <t>MRSU4829676</t>
  </si>
  <si>
    <t>MSKU1036235</t>
  </si>
  <si>
    <t>SUDU6726155</t>
  </si>
  <si>
    <t>SUDU8533767</t>
  </si>
  <si>
    <t>SUDU8781104</t>
  </si>
  <si>
    <t>TCKU7458716</t>
  </si>
  <si>
    <t>TCNU3880203</t>
  </si>
  <si>
    <t>TCNU7121268</t>
  </si>
  <si>
    <t>TCNU8969314</t>
  </si>
  <si>
    <t>TRHU6474691</t>
  </si>
  <si>
    <t>TRHU7602020</t>
  </si>
  <si>
    <t>2025/04/27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</si>
</sst>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0"/>
      <color theme="1"/>
      <name val="Verdana"/>
      <family val="2"/>
      <charset val="128"/>
    </font>
    <font>
      <b/>
      <sz val="10"/>
      <color theme="1"/>
      <name val="Verdana"/>
      <family val="2"/>
      <charset val="128"/>
    </font>
    <font>
      <sz val="6"/>
      <name val="Verdana"/>
      <family val="2"/>
      <charset val="128"/>
    </font>
    <font>
      <sz val="11"/>
      <color indexed="8"/>
      <name val="Maersk Text"/>
      <family val="1"/>
    </font>
    <font>
      <sz val="6"/>
      <name val="ＭＳ Ｐゴシック"/>
      <family val="3"/>
      <charset val="128"/>
    </font>
    <font>
      <sz val="20"/>
      <color rgb="FF000000"/>
      <name val="Verdana"/>
      <family val="2"/>
    </font>
    <font>
      <sz val="10"/>
      <color indexed="8"/>
      <name val="Verdana"/>
      <family val="2"/>
    </font>
    <font>
      <sz val="10"/>
      <color rgb="FF000000"/>
      <name val="Verdana"/>
      <family val="2"/>
    </font>
    <font>
      <sz val="10"/>
      <color rgb="FF000000"/>
      <name val="ＭＳ ゴシック"/>
      <family val="2"/>
      <charset val="128"/>
    </font>
    <font>
      <sz val="10"/>
      <color theme="1"/>
      <name val="ＭＳ ゴシック"/>
      <family val="2"/>
      <charset val="128"/>
    </font>
    <font>
      <sz val="10"/>
      <color theme="1"/>
      <name val="Verdana"/>
      <family val="2"/>
    </font>
    <font>
      <b/>
      <sz val="12"/>
      <color rgb="FF000000"/>
      <name val="Verdana"/>
      <family val="2"/>
    </font>
    <font>
      <sz val="10"/>
      <color theme="1"/>
      <name val="Verdana"/>
      <family val="2"/>
      <charset val="128"/>
    </font>
    <font>
      <b/>
      <sz val="12"/>
      <color rgb="FFFF0000"/>
      <name val="ＭＳ Ｐゴシック"/>
      <family val="3"/>
      <charset val="128"/>
    </font>
    <font>
      <sz val="10"/>
      <color theme="1"/>
      <name val="Ｖ"/>
      <family val="3"/>
      <charset val="128"/>
    </font>
    <font>
      <sz val="11"/>
      <color indexed="8"/>
      <name val="Verdana"/>
      <family val="2"/>
    </font>
    <font>
      <b/>
      <sz val="10"/>
      <color theme="1"/>
      <name val="Verdana"/>
      <family val="2"/>
    </font>
    <font>
      <b/>
      <sz val="14"/>
      <color rgb="FF000000"/>
      <name val="Verdana"/>
      <family val="2"/>
    </font>
    <font>
      <sz val="11"/>
      <color theme="1"/>
      <name val="Verdana"/>
      <family val="2"/>
    </font>
    <font>
      <sz val="11"/>
      <color theme="1"/>
      <name val="ＭＳ Ｐゴシック"/>
      <family val="3"/>
      <charset val="128"/>
    </font>
    <font>
      <b/>
      <sz val="20"/>
      <color theme="1"/>
      <name val="HGMaruGothicMPRO"/>
      <family val="2"/>
      <charset val="128"/>
    </font>
    <font>
      <b/>
      <sz val="20"/>
      <color theme="1"/>
      <name val="HGMaruGothicMPRO"/>
      <family val="3"/>
      <charset val="128"/>
    </font>
    <font>
      <b/>
      <sz val="12"/>
      <color theme="1"/>
      <name val="Verdana"/>
      <family val="2"/>
    </font>
    <font>
      <sz val="12"/>
      <color rgb="FF000000"/>
      <name val="Verdana"/>
      <family val="2"/>
    </font>
    <font>
      <sz val="11"/>
      <color theme="1"/>
      <name val="Verdana"/>
      <family val="3"/>
      <charset val="128"/>
    </font>
    <font>
      <u/>
      <sz val="11"/>
      <color theme="1"/>
      <name val="ＭＳ Ｐゴシック"/>
      <family val="3"/>
      <charset val="128"/>
    </font>
    <font>
      <u/>
      <sz val="11"/>
      <color theme="1"/>
      <name val="Verdana"/>
      <family val="2"/>
    </font>
    <font>
      <sz val="11"/>
      <color rgb="FFFF0000"/>
      <name val="Verdana"/>
      <family val="2"/>
    </font>
    <font>
      <sz val="11"/>
      <color rgb="FFFF0000"/>
      <name val="ＭＳ ゴシック"/>
      <family val="2"/>
      <charset val="128"/>
    </font>
  </fonts>
  <fills count="11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  <bgColor rgb="FFFFFFFF"/>
      </patternFill>
    </fill>
    <fill>
      <patternFill patternType="solid">
        <fgColor theme="5" tint="0.89999084444715716"/>
        <bgColor indexed="64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7" tint="0.499984740745262"/>
        <bgColor indexed="64"/>
      </patternFill>
    </fill>
    <fill>
      <patternFill patternType="solid">
        <fgColor theme="5" tint="0.499984740745262"/>
        <bgColor indexed="64"/>
      </patternFill>
    </fill>
    <fill>
      <patternFill patternType="solid">
        <fgColor theme="7" tint="0.499984740745262"/>
        <bgColor indexed="9"/>
      </patternFill>
    </fill>
    <fill>
      <patternFill patternType="solid">
        <fgColor theme="9" tint="0.79998168889431442"/>
        <bgColor theme="9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</borders>
  <cellStyleXfs count="2"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8" fillId="4" borderId="0" xfId="0" applyFont="1" applyFill="1" applyAlignment="1">
      <alignment horizontal="left"/>
    </xf>
    <xf numFmtId="0" fontId="9" fillId="0" borderId="0" xfId="0" applyFont="1">
      <alignment vertical="center"/>
    </xf>
    <xf numFmtId="0" fontId="7" fillId="0" borderId="0" xfId="0" applyFont="1" applyAlignment="1">
      <alignment horizontal="left"/>
    </xf>
    <xf numFmtId="0" fontId="10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9" fillId="0" borderId="1" xfId="0" applyFont="1" applyBorder="1">
      <alignment vertical="center"/>
    </xf>
    <xf numFmtId="0" fontId="0" fillId="5" borderId="1" xfId="0" applyFill="1" applyBorder="1">
      <alignment vertical="center"/>
    </xf>
    <xf numFmtId="0" fontId="5" fillId="0" borderId="0" xfId="0" applyFont="1" applyAlignment="1" applyProtection="1">
      <alignment vertical="center" wrapText="1"/>
      <protection hidden="1"/>
    </xf>
    <xf numFmtId="0" fontId="7" fillId="0" borderId="1" xfId="0" applyFont="1" applyBorder="1" applyAlignment="1" applyProtection="1">
      <alignment horizontal="center" vertical="center" wrapText="1"/>
      <protection hidden="1"/>
    </xf>
    <xf numFmtId="14" fontId="7" fillId="0" borderId="1" xfId="0" applyNumberFormat="1" applyFont="1" applyBorder="1" applyAlignment="1" applyProtection="1">
      <alignment horizontal="center" vertical="center" wrapText="1"/>
      <protection hidden="1"/>
    </xf>
    <xf numFmtId="0" fontId="14" fillId="0" borderId="0" xfId="0" applyFont="1" applyAlignment="1">
      <alignment horizontal="center" vertical="center"/>
    </xf>
    <xf numFmtId="0" fontId="11" fillId="0" borderId="0" xfId="0" applyFont="1" applyProtection="1">
      <alignment vertical="center"/>
      <protection hidden="1"/>
    </xf>
    <xf numFmtId="0" fontId="15" fillId="0" borderId="0" xfId="0" applyFont="1" applyProtection="1">
      <alignment vertical="center"/>
      <protection hidden="1"/>
    </xf>
    <xf numFmtId="0" fontId="10" fillId="0" borderId="0" xfId="0" applyFont="1" applyProtection="1">
      <alignment vertical="center"/>
      <protection hidden="1"/>
    </xf>
    <xf numFmtId="0" fontId="17" fillId="0" borderId="0" xfId="0" applyFont="1" applyProtection="1">
      <alignment vertical="center"/>
      <protection hidden="1"/>
    </xf>
    <xf numFmtId="0" fontId="6" fillId="3" borderId="0" xfId="0" applyFont="1" applyFill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horizontal="center" vertical="center" wrapText="1"/>
      <protection hidden="1"/>
    </xf>
    <xf numFmtId="14" fontId="7" fillId="0" borderId="0" xfId="0" applyNumberFormat="1" applyFont="1" applyAlignment="1" applyProtection="1">
      <alignment horizontal="center" vertical="center" wrapText="1"/>
      <protection hidden="1"/>
    </xf>
    <xf numFmtId="14" fontId="7" fillId="0" borderId="0" xfId="0" applyNumberFormat="1" applyFont="1" applyAlignment="1" applyProtection="1">
      <alignment horizontal="left" vertical="center" wrapText="1"/>
      <protection hidden="1"/>
    </xf>
    <xf numFmtId="0" fontId="14" fillId="0" borderId="0" xfId="0" applyFont="1">
      <alignment vertical="center"/>
    </xf>
    <xf numFmtId="0" fontId="10" fillId="2" borderId="1" xfId="0" applyFont="1" applyFill="1" applyBorder="1" applyAlignment="1" applyProtection="1">
      <alignment horizontal="center" vertical="center" wrapText="1"/>
      <protection hidden="1"/>
    </xf>
    <xf numFmtId="0" fontId="6" fillId="3" borderId="1" xfId="0" applyFont="1" applyFill="1" applyBorder="1" applyAlignment="1" applyProtection="1">
      <alignment horizontal="center" vertical="center" wrapText="1"/>
      <protection hidden="1"/>
    </xf>
    <xf numFmtId="14" fontId="7" fillId="0" borderId="1" xfId="0" applyNumberFormat="1" applyFont="1" applyBorder="1" applyAlignment="1" applyProtection="1">
      <alignment horizontal="left" vertical="center" wrapText="1"/>
      <protection hidden="1"/>
    </xf>
    <xf numFmtId="0" fontId="13" fillId="0" borderId="0" xfId="0" applyFont="1" applyProtection="1">
      <alignment vertical="center"/>
      <protection hidden="1"/>
    </xf>
    <xf numFmtId="0" fontId="6" fillId="9" borderId="0" xfId="0" applyFont="1" applyFill="1" applyAlignment="1" applyProtection="1">
      <alignment horizontal="center" vertical="center" wrapText="1"/>
      <protection hidden="1"/>
    </xf>
    <xf numFmtId="0" fontId="7" fillId="7" borderId="0" xfId="0" applyFont="1" applyFill="1" applyAlignment="1" applyProtection="1">
      <alignment horizontal="center" vertical="center" wrapText="1"/>
      <protection hidden="1"/>
    </xf>
    <xf numFmtId="14" fontId="7" fillId="7" borderId="0" xfId="0" applyNumberFormat="1" applyFont="1" applyFill="1" applyAlignment="1" applyProtection="1">
      <alignment horizontal="center" vertical="center" wrapText="1"/>
      <protection hidden="1"/>
    </xf>
    <xf numFmtId="14" fontId="7" fillId="7" borderId="0" xfId="0" applyNumberFormat="1" applyFont="1" applyFill="1" applyAlignment="1" applyProtection="1">
      <alignment horizontal="left" vertical="center" wrapText="1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0" fillId="0" borderId="0" xfId="0" applyProtection="1">
      <alignment vertical="center"/>
      <protection hidden="1"/>
    </xf>
    <xf numFmtId="0" fontId="16" fillId="0" borderId="0" xfId="0" applyFont="1" applyAlignment="1" applyProtection="1">
      <alignment horizontal="center" vertical="center" wrapText="1"/>
      <protection hidden="1"/>
    </xf>
    <xf numFmtId="0" fontId="18" fillId="0" borderId="0" xfId="0" applyFont="1" applyProtection="1">
      <alignment vertical="center"/>
      <protection hidden="1"/>
    </xf>
    <xf numFmtId="0" fontId="10" fillId="0" borderId="0" xfId="0" applyFont="1" applyAlignment="1" applyProtection="1">
      <alignment horizontal="left" vertical="center"/>
      <protection hidden="1"/>
    </xf>
    <xf numFmtId="0" fontId="0" fillId="8" borderId="0" xfId="0" applyFill="1" applyProtection="1">
      <alignment vertical="center"/>
      <protection hidden="1"/>
    </xf>
    <xf numFmtId="0" fontId="11" fillId="8" borderId="0" xfId="0" applyFont="1" applyFill="1" applyProtection="1">
      <alignment vertical="center"/>
      <protection hidden="1"/>
    </xf>
    <xf numFmtId="0" fontId="19" fillId="0" borderId="0" xfId="0" applyFont="1" applyProtection="1">
      <alignment vertical="center"/>
      <protection hidden="1"/>
    </xf>
    <xf numFmtId="14" fontId="23" fillId="0" borderId="0" xfId="0" applyNumberFormat="1" applyFont="1" applyAlignment="1" applyProtection="1">
      <alignment horizontal="center" vertical="center"/>
      <protection hidden="1"/>
    </xf>
    <xf numFmtId="0" fontId="24" fillId="0" borderId="0" xfId="0" applyFont="1" applyProtection="1">
      <alignment vertical="center"/>
      <protection hidden="1"/>
    </xf>
    <xf numFmtId="0" fontId="0" fillId="10" borderId="2" xfId="0" applyFill="1" applyBorder="1">
      <alignment vertical="center"/>
    </xf>
    <xf numFmtId="0" fontId="11" fillId="0" borderId="1" xfId="0" applyFont="1" applyBorder="1" applyAlignment="1" applyProtection="1">
      <alignment horizontal="center" vertical="center"/>
      <protection hidden="1"/>
    </xf>
    <xf numFmtId="0" fontId="20" fillId="0" borderId="0" xfId="0" applyFont="1" applyAlignment="1" applyProtection="1">
      <alignment horizontal="left" vertical="center"/>
      <protection hidden="1"/>
    </xf>
    <xf numFmtId="0" fontId="21" fillId="0" borderId="0" xfId="0" applyFont="1" applyAlignment="1" applyProtection="1">
      <alignment horizontal="left" vertical="center"/>
      <protection hidden="1"/>
    </xf>
    <xf numFmtId="0" fontId="22" fillId="0" borderId="1" xfId="1" applyFont="1" applyFill="1" applyBorder="1" applyAlignment="1" applyProtection="1">
      <alignment horizontal="center" vertical="center"/>
      <protection hidden="1"/>
    </xf>
  </cellXfs>
  <cellStyles count="2">
    <cellStyle name="20% - Accent2" xfId="1" builtinId="34"/>
    <cellStyle name="Normal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Verdana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color auto="1"/>
      </font>
      <fill>
        <patternFill>
          <bgColor theme="7" tint="0.74996185186315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theme="7" tint="0.74996185186315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connections" Target="connections.xml"/><Relationship Id="rId10" Type="http://schemas.openxmlformats.org/officeDocument/2006/relationships/customXml" Target="../customXml/item1.xml"/><Relationship Id="rId4" Type="http://schemas.openxmlformats.org/officeDocument/2006/relationships/theme" Target="theme/theme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392595</xdr:colOff>
      <xdr:row>0</xdr:row>
      <xdr:rowOff>41764</xdr:rowOff>
    </xdr:from>
    <xdr:to>
      <xdr:col>2</xdr:col>
      <xdr:colOff>619090</xdr:colOff>
      <xdr:row>3</xdr:row>
      <xdr:rowOff>51289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EF0E79B-9237-467C-B75A-2B92A2BCB2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595" y="41764"/>
          <a:ext cx="1894286" cy="522410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adjustColumnWidth="0" connectionId="1" xr16:uid="{E7B1B0E5-65B1-4B6D-9658-0B7412079938}" autoFormatId="16" applyNumberFormats="0" applyBorderFormats="0" applyFontFormats="0" applyPatternFormats="0" applyAlignmentFormats="0" applyWidthHeightFormats="0">
  <queryTableRefresh nextId="11">
    <queryTableFields count="10">
      <queryTableField id="1" name="Shipment Number" tableColumnId="1"/>
      <queryTableField id="2" name="TPDoc Number (Container Dependent)" tableColumnId="2"/>
      <queryTableField id="3" name="Container Number" tableColumnId="3"/>
      <queryTableField id="4" name="Vessel Name" tableColumnId="4"/>
      <queryTableField id="5" name="Place of Delivery City" tableColumnId="5"/>
      <queryTableField id="6" name="PQ/AQ" tableColumnId="6"/>
      <queryTableField id="7" name="Naiko Vssl Name" tableColumnId="7"/>
      <queryTableField id="8" name="ETD" tableColumnId="8"/>
      <queryTableField id="9" name="ETA" tableColumnId="9"/>
      <queryTableField id="10" name="Dest Terminal" tableColumnId="1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6C1CC34-59B0-4AB4-A2B9-CE7F95E71586}" name="Query1" displayName="Query1" ref="A1:J730" tableType="queryTable" totalsRowShown="0">
  <autoFilter ref="A1:J730" xr:uid="{EE47D5B0-7554-4B25-B66F-799853778902}"/>
  <tableColumns count="10">
    <tableColumn id="1" xr3:uid="{CFE4E93D-7C1E-4EB2-9EBD-04F966952DAE}" uniqueName="1" name="Shipment Number" queryTableFieldId="1" dataDxfId="1"/>
    <tableColumn id="2" xr3:uid="{EF3D2D08-E9D0-4E28-99A8-54ABAFA7601A}" uniqueName="2" name="TPDoc Number (Container Dependent)" queryTableFieldId="2" dataDxfId="0"/>
    <tableColumn id="3" xr3:uid="{F3953AC4-DEBF-4CD4-A6A1-8D8183E016E6}" uniqueName="3" name="Container Number" queryTableFieldId="3" dataDxfId="11"/>
    <tableColumn id="4" xr3:uid="{5C7D112B-FF0F-442B-8E2E-CA8BC25C83FC}" uniqueName="4" name="Vessel Name" queryTableFieldId="4" dataDxfId="10"/>
    <tableColumn id="5" xr3:uid="{05AF2DD1-C80B-41CF-973F-B795A364DDA3}" uniqueName="5" name="Place of Delivery City" queryTableFieldId="5" dataDxfId="9"/>
    <tableColumn id="6" xr3:uid="{13F1B10B-2C5D-46C9-B8A1-7A6CFDB3C4B7}" uniqueName="6" name="PQ/AQ" queryTableFieldId="6" dataDxfId="8"/>
    <tableColumn id="7" xr3:uid="{C5743584-1185-48AD-AEB7-6148DFE06F34}" uniqueName="7" name="Naiko Vssl Name" queryTableFieldId="7" dataDxfId="7"/>
    <tableColumn id="8" xr3:uid="{B454F9FC-5E6C-4C8F-918B-A1D0B3E59CE1}" uniqueName="8" name="ETD" queryTableFieldId="8" dataDxfId="6"/>
    <tableColumn id="9" xr3:uid="{98656EC3-E2E7-43B2-A41C-6338469FD8DF}" uniqueName="9" name="ETA" queryTableFieldId="9" dataDxfId="5"/>
    <tableColumn id="10" xr3:uid="{70ADCE57-FFD5-4952-B216-C0BF606182F1}" uniqueName="10" name="Dest Terminal" queryTableFieldId="10" dataDxfId="4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Maersk Group NEW BLUE">
      <a:dk1>
        <a:srgbClr val="000000"/>
      </a:dk1>
      <a:lt1>
        <a:srgbClr val="FFFFFF"/>
      </a:lt1>
      <a:dk2>
        <a:srgbClr val="D62D23"/>
      </a:dk2>
      <a:lt2>
        <a:srgbClr val="FFD21E"/>
      </a:lt2>
      <a:accent1>
        <a:srgbClr val="64B2D4"/>
      </a:accent1>
      <a:accent2>
        <a:srgbClr val="003E5E"/>
      </a:accent2>
      <a:accent3>
        <a:srgbClr val="FF9B1E"/>
      </a:accent3>
      <a:accent4>
        <a:srgbClr val="003E5E"/>
      </a:accent4>
      <a:accent5>
        <a:srgbClr val="92251A"/>
      </a:accent5>
      <a:accent6>
        <a:srgbClr val="A3DCAF"/>
      </a:accent6>
      <a:hlink>
        <a:srgbClr val="0000FF"/>
      </a:hlink>
      <a:folHlink>
        <a:srgbClr val="800080"/>
      </a:folHlink>
    </a:clrScheme>
    <a:fontScheme name="Verdana">
      <a:majorFont>
        <a:latin typeface="Verdana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94E76-530B-4D76-9F6E-4666D26506AF}">
  <sheetPr codeName="Sheet1">
    <pageSetUpPr fitToPage="1"/>
  </sheetPr>
  <dimension ref="A1:O82"/>
  <sheetViews>
    <sheetView showGridLines="0" tabSelected="1" topLeftCell="A2" zoomScale="80" zoomScaleNormal="80" zoomScaleSheetLayoutView="100" workbookViewId="0">
      <selection activeCell="D22" sqref="D22"/>
    </sheetView>
  </sheetViews>
  <sheetFormatPr defaultRowHeight="12.75"/>
  <cols>
    <col min="1" max="1" width="5.5" style="9" customWidth="1"/>
    <col min="2" max="2" width="16.25" customWidth="1"/>
    <col min="3" max="3" width="8.5" customWidth="1"/>
    <col min="4" max="4" width="17.25" customWidth="1"/>
    <col min="5" max="6" width="13.5" customWidth="1"/>
    <col min="7" max="7" width="14.375" customWidth="1"/>
    <col min="8" max="8" width="21.25" customWidth="1"/>
    <col min="9" max="9" width="13.5" customWidth="1"/>
    <col min="10" max="10" width="32.875" bestFit="1" customWidth="1"/>
    <col min="11" max="11" width="6" hidden="1" customWidth="1"/>
    <col min="12" max="13" width="9" hidden="1" customWidth="1"/>
  </cols>
  <sheetData>
    <row r="1" spans="1:15">
      <c r="A1" s="34"/>
      <c r="B1" s="19"/>
      <c r="C1" s="19"/>
      <c r="D1" s="19"/>
      <c r="E1" s="19"/>
      <c r="F1" s="19"/>
      <c r="G1" s="19"/>
      <c r="H1" s="19"/>
      <c r="I1" s="19"/>
      <c r="J1" s="19"/>
    </row>
    <row r="2" spans="1:15" ht="14.25">
      <c r="A2" s="34"/>
      <c r="B2" s="19"/>
      <c r="C2" s="19"/>
      <c r="D2" s="35"/>
      <c r="E2" s="43" t="s">
        <v>43</v>
      </c>
      <c r="F2" s="19"/>
      <c r="G2" s="19"/>
      <c r="H2" s="19"/>
      <c r="I2" s="19"/>
      <c r="J2" s="19"/>
    </row>
    <row r="3" spans="1:15" ht="14.25">
      <c r="A3" s="34"/>
      <c r="B3" s="19"/>
      <c r="C3" s="19"/>
      <c r="D3" s="35"/>
      <c r="E3" s="43" t="s">
        <v>41</v>
      </c>
      <c r="F3" s="19"/>
      <c r="G3" s="19"/>
      <c r="H3" s="19"/>
      <c r="I3" s="19"/>
      <c r="J3" s="19"/>
    </row>
    <row r="4" spans="1:15" ht="13.5">
      <c r="A4" s="34"/>
      <c r="B4" s="19"/>
      <c r="C4" s="19"/>
      <c r="D4" s="35"/>
      <c r="E4" s="41" t="s">
        <v>40</v>
      </c>
      <c r="F4" s="19"/>
      <c r="G4" s="19"/>
      <c r="H4" s="19"/>
      <c r="I4" s="19"/>
      <c r="J4" s="19"/>
    </row>
    <row r="5" spans="1:15" ht="14.25" customHeight="1">
      <c r="A5" s="34"/>
      <c r="B5" s="46" t="s">
        <v>36</v>
      </c>
      <c r="C5" s="47"/>
      <c r="D5" s="47"/>
      <c r="E5" s="43" t="s">
        <v>42</v>
      </c>
      <c r="F5" s="19"/>
      <c r="G5" s="19"/>
      <c r="H5" s="19"/>
      <c r="I5" s="19"/>
      <c r="J5" s="19"/>
    </row>
    <row r="6" spans="1:15" ht="14.25" customHeight="1">
      <c r="A6" s="34"/>
      <c r="B6" s="47"/>
      <c r="C6" s="47"/>
      <c r="D6" s="47"/>
      <c r="E6" s="37" t="s">
        <v>35</v>
      </c>
      <c r="F6" s="19"/>
      <c r="G6" s="19"/>
      <c r="H6" s="19"/>
      <c r="I6" s="19"/>
      <c r="J6" s="19"/>
    </row>
    <row r="7" spans="1:15">
      <c r="A7" s="34"/>
      <c r="B7" s="19"/>
      <c r="C7" s="19"/>
      <c r="D7" s="38"/>
      <c r="E7" s="19"/>
      <c r="F7" s="19"/>
      <c r="G7" s="19"/>
      <c r="H7" s="19"/>
      <c r="I7" s="19"/>
      <c r="J7" s="19"/>
    </row>
    <row r="8" spans="1:15" ht="4.5" customHeight="1">
      <c r="A8" s="30"/>
      <c r="B8" s="39"/>
      <c r="C8" s="40"/>
      <c r="D8" s="40"/>
      <c r="E8" s="40"/>
      <c r="F8" s="40"/>
      <c r="G8" s="40"/>
      <c r="H8" s="40"/>
      <c r="I8" s="40"/>
      <c r="J8" s="40"/>
      <c r="K8" s="2"/>
    </row>
    <row r="9" spans="1:15" ht="15.75" customHeight="1">
      <c r="A9" s="34"/>
      <c r="B9" s="35"/>
      <c r="C9" s="17"/>
      <c r="D9" s="17"/>
      <c r="E9" s="17"/>
      <c r="F9" s="17"/>
      <c r="G9" s="17"/>
      <c r="H9" s="17"/>
      <c r="I9" s="17"/>
      <c r="J9" s="17"/>
      <c r="K9" s="2"/>
    </row>
    <row r="10" spans="1:15" ht="25.5" customHeight="1">
      <c r="A10" s="34"/>
      <c r="B10" s="48" t="s">
        <v>34</v>
      </c>
      <c r="C10" s="48"/>
      <c r="D10" s="44"/>
      <c r="E10" s="13"/>
      <c r="F10" s="13"/>
      <c r="G10" s="13"/>
      <c r="H10" s="13"/>
      <c r="I10" s="13"/>
      <c r="J10" s="13"/>
      <c r="K10" s="1"/>
    </row>
    <row r="11" spans="1:15" ht="16.5">
      <c r="A11" s="34"/>
      <c r="B11" s="17"/>
      <c r="C11" s="17"/>
      <c r="D11" s="18"/>
      <c r="E11" s="18"/>
      <c r="F11" s="18"/>
      <c r="G11" s="18"/>
      <c r="H11" s="18"/>
      <c r="I11" s="18"/>
      <c r="J11" s="18"/>
      <c r="K11" s="1"/>
    </row>
    <row r="12" spans="1:15" s="3" customFormat="1" ht="25.5">
      <c r="A12" s="36"/>
      <c r="B12" s="26" t="s">
        <v>38</v>
      </c>
      <c r="C12" s="26" t="s">
        <v>28</v>
      </c>
      <c r="D12" s="26" t="s">
        <v>2</v>
      </c>
      <c r="E12" s="26" t="s">
        <v>3</v>
      </c>
      <c r="F12" s="26" t="s">
        <v>4</v>
      </c>
      <c r="G12" s="26" t="s">
        <v>5</v>
      </c>
      <c r="H12" s="26" t="s">
        <v>6</v>
      </c>
      <c r="I12" s="26" t="s">
        <v>7</v>
      </c>
      <c r="J12" s="26" t="s">
        <v>18</v>
      </c>
      <c r="N12"/>
      <c r="O12"/>
    </row>
    <row r="13" spans="1:15" ht="23.25" customHeight="1">
      <c r="A13" s="34"/>
      <c r="B13" s="27" t="str">
        <f>IF(D10="","",D10)</f>
        <v/>
      </c>
      <c r="C13" s="27" t="str">
        <f>IFERROR(IF(VLOOKUP(B13,Data!C:F,4,0)="","",VLOOKUP(B13,Data!C:F,4,0)),"")</f>
        <v/>
      </c>
      <c r="D13" s="14" t="str">
        <f>IFERROR(VLOOKUP(B13,Data!C:G,5,FALSE),"")</f>
        <v/>
      </c>
      <c r="E13" s="14" t="str">
        <f>IFERROR(VLOOKUP(B13,Data!C:L,6,FALSE),"")</f>
        <v/>
      </c>
      <c r="F13" s="15" t="str">
        <f>IFERROR(VLOOKUP(B13,Data!C:L,7,FALSE),"")</f>
        <v/>
      </c>
      <c r="G13" s="15" t="str">
        <f>IF(B13&lt;&gt;"", "Yokohama","")</f>
        <v/>
      </c>
      <c r="H13" s="15" t="str">
        <f>IF(B13&lt;&gt;"", "横浜南本牧ターミナル","")</f>
        <v/>
      </c>
      <c r="I13" s="15" t="str">
        <f>IFERROR(IF(VLOOKUP(B13,Data!C:E,3,0)="Osaka","Kobe",VLOOKUP(B13,Data!C:E,3,0)),"")</f>
        <v/>
      </c>
      <c r="J13" s="28" t="str">
        <f>IFERROR(IF(I13="Kobe, Japan",VLOOKUP($D$17&amp;A13,Data!A:L,10,FALSE),VLOOKUP(Search!I13,Table!A:B,2,FALSE)),"")</f>
        <v/>
      </c>
    </row>
    <row r="14" spans="1:15" ht="23.25" customHeight="1">
      <c r="A14" s="34"/>
      <c r="B14" s="21"/>
      <c r="C14" s="21"/>
      <c r="D14" s="22"/>
      <c r="E14" s="22"/>
      <c r="F14" s="23"/>
      <c r="G14" s="23"/>
      <c r="H14" s="23"/>
      <c r="I14" s="23"/>
      <c r="J14" s="24"/>
    </row>
    <row r="15" spans="1:15" ht="13.5" customHeight="1">
      <c r="A15" s="30"/>
      <c r="B15" s="30"/>
      <c r="C15" s="30"/>
      <c r="D15" s="31"/>
      <c r="E15" s="31"/>
      <c r="F15" s="32"/>
      <c r="G15" s="32"/>
      <c r="H15" s="32"/>
      <c r="I15" s="32"/>
      <c r="J15" s="33"/>
    </row>
    <row r="16" spans="1:15" ht="23.25" customHeight="1">
      <c r="A16" s="34"/>
      <c r="B16" s="19"/>
      <c r="C16" s="19"/>
      <c r="D16" s="19"/>
      <c r="E16" s="19"/>
      <c r="F16" s="19"/>
      <c r="G16" s="19"/>
      <c r="H16" s="19"/>
      <c r="I16" s="19"/>
      <c r="J16" s="19"/>
    </row>
    <row r="17" spans="1:15" ht="24" customHeight="1">
      <c r="A17" s="34"/>
      <c r="B17" s="45" t="s">
        <v>37</v>
      </c>
      <c r="C17" s="45"/>
      <c r="D17" s="44"/>
      <c r="E17" s="29" t="s">
        <v>39</v>
      </c>
      <c r="F17" s="17"/>
      <c r="G17" s="17"/>
      <c r="H17" s="17"/>
      <c r="I17" s="17"/>
      <c r="J17" s="17"/>
    </row>
    <row r="18" spans="1:15" ht="11.25" customHeight="1">
      <c r="A18" s="34"/>
      <c r="B18" s="35"/>
      <c r="C18" s="35"/>
      <c r="D18" s="13"/>
      <c r="E18" s="13"/>
      <c r="F18" s="13"/>
      <c r="G18" s="13"/>
      <c r="H18" s="13"/>
      <c r="I18" s="13"/>
      <c r="J18" s="13"/>
    </row>
    <row r="19" spans="1:15" ht="18">
      <c r="A19" s="34" t="str">
        <f ca="1">IF(B19&lt;&gt;"","ETD","")</f>
        <v/>
      </c>
      <c r="B19" s="42" t="str">
        <f ca="1">IFERROR(VLOOKUP(1,L23:M72,2,FALSE),"")</f>
        <v/>
      </c>
      <c r="C19" s="17" t="str">
        <f ca="1">IF(B19="","",COUNTIF($E$23:$E$72,B19))</f>
        <v/>
      </c>
      <c r="D19" s="18" t="str">
        <f ca="1">IF(C19="","","containers")</f>
        <v/>
      </c>
      <c r="E19" s="18"/>
      <c r="F19" s="20"/>
      <c r="G19" s="18"/>
      <c r="H19" s="18"/>
      <c r="I19" s="20" t="str">
        <f>IF(H19="","",COUNTIF($E$23:$E$72,H19))</f>
        <v/>
      </c>
      <c r="J19" s="18"/>
      <c r="K19" s="1"/>
    </row>
    <row r="20" spans="1:15" ht="18">
      <c r="A20" s="34" t="str">
        <f ca="1">IF(B20&lt;&gt;"","ETD","")</f>
        <v/>
      </c>
      <c r="B20" s="42" t="str">
        <f ca="1">IFERROR(VLOOKUP(2,$L$23:$M$72,2,FALSE),"")</f>
        <v/>
      </c>
      <c r="C20" s="17" t="str">
        <f ca="1">IF(B20="","",COUNTIF($E$23:$E$72,B20))</f>
        <v/>
      </c>
      <c r="D20" s="18" t="str">
        <f ca="1">IF(C20="","","containers")</f>
        <v/>
      </c>
      <c r="E20" s="18"/>
      <c r="F20" s="20"/>
      <c r="G20" s="18"/>
      <c r="H20" s="18"/>
      <c r="I20" s="20"/>
      <c r="J20" s="18"/>
      <c r="K20" s="1"/>
    </row>
    <row r="21" spans="1:15" ht="18">
      <c r="A21" s="34"/>
      <c r="B21" s="18" t="str">
        <f ca="1">IFERROR(VLOOKUP(3,$L$23:$M$72,2,FALSE),"")</f>
        <v/>
      </c>
      <c r="C21" s="17" t="str">
        <f ca="1">IF(B21="","",COUNTIF($E$23:$E$72,B21))</f>
        <v/>
      </c>
      <c r="D21" s="18" t="str">
        <f ca="1">IF(C21="","","containers")</f>
        <v/>
      </c>
      <c r="E21" s="18"/>
      <c r="F21" s="20"/>
      <c r="G21" s="18"/>
      <c r="H21" s="18"/>
      <c r="I21" s="20"/>
      <c r="J21" s="18"/>
      <c r="K21" s="1"/>
    </row>
    <row r="22" spans="1:15" s="3" customFormat="1" ht="24" customHeight="1">
      <c r="A22" s="36" t="s">
        <v>1</v>
      </c>
      <c r="B22" s="26" t="s">
        <v>0</v>
      </c>
      <c r="C22" s="26" t="s">
        <v>28</v>
      </c>
      <c r="D22" s="26" t="s">
        <v>29</v>
      </c>
      <c r="E22" s="26" t="s">
        <v>3</v>
      </c>
      <c r="F22" s="26" t="s">
        <v>4</v>
      </c>
      <c r="G22" s="26" t="s">
        <v>5</v>
      </c>
      <c r="H22" s="26" t="s">
        <v>6</v>
      </c>
      <c r="I22" s="26" t="s">
        <v>7</v>
      </c>
      <c r="J22" s="26" t="s">
        <v>18</v>
      </c>
      <c r="K22" s="4"/>
      <c r="N22"/>
      <c r="O22"/>
    </row>
    <row r="23" spans="1:15" ht="24" customHeight="1">
      <c r="A23" s="34">
        <v>1</v>
      </c>
      <c r="B23" s="27" t="str" cm="1">
        <f t="array" aca="1" ref="B23" ca="1">IFERROR(VLOOKUP($D$17&amp;ROW(A1),IF({1,0},Data!$B$1:$C$1188&amp;COUNTIF(INDIRECT("Data!$B$1:$B"&amp;ROW($1:$1000)),$D$17),Data!$B$1:$C$1188),2,0),"")</f>
        <v/>
      </c>
      <c r="C23" s="27" t="str">
        <f ca="1">IFERROR(IF(VLOOKUP(B23,Data!C:F,4,0)="","",VLOOKUP(B23,Data!C:F,4,0)),"")</f>
        <v/>
      </c>
      <c r="D23" s="14" t="str">
        <f ca="1">IFERROR(VLOOKUP(B23,Data!C:J,5,0),"")</f>
        <v/>
      </c>
      <c r="E23" s="14" t="str">
        <f ca="1">IFERROR(VLOOKUP(B23,Data!C:J,6,0),"")</f>
        <v/>
      </c>
      <c r="F23" s="15" t="str">
        <f ca="1">IFERROR(VLOOKUP(B23,Data!C:J,7,0),"")</f>
        <v/>
      </c>
      <c r="G23" s="15" t="str">
        <f ca="1">IF(B23&lt;&gt;"", "Yokohama","")</f>
        <v/>
      </c>
      <c r="H23" s="15" t="str">
        <f ca="1">IF(B23&lt;&gt;"", "横浜南本牧ターミナル","")</f>
        <v/>
      </c>
      <c r="I23" s="15" t="str">
        <f ca="1">IFERROR(IF(VLOOKUP(B23,Data!C:E,3,0)="Osaka","Kobe",VLOOKUP(B23,Data!C:E,3,0)),"")</f>
        <v/>
      </c>
      <c r="J23" s="28" t="str">
        <f ca="1">IFERROR(IF(I23="Kobe",VLOOKUP(VLOOKUP(B23,Data!C:J,8,FALSE),Table!A:B,2,FALSE),VLOOKUP(Search!I23,Table!A:B,2,FALSE)),"")</f>
        <v/>
      </c>
      <c r="K23" t="str">
        <f ca="1">IF(F23="","",IF(F23&lt;&gt;F22,1,""))</f>
        <v/>
      </c>
      <c r="L23" t="str">
        <f ca="1">IF(K23=1,SUM($K$23:K23),"")</f>
        <v/>
      </c>
      <c r="M23" t="str">
        <f ca="1">E23</f>
        <v/>
      </c>
    </row>
    <row r="24" spans="1:15" ht="24" customHeight="1">
      <c r="A24" s="34">
        <v>2</v>
      </c>
      <c r="B24" s="27" t="str">
        <f t="array" aca="1" ref="B24" ca="1">IFERROR(VLOOKUP($D$17&amp;ROW(A2),IF({1,0},Data!$B$1:$C$1188&amp;COUNTIF(INDIRECT("Data!$B$1:$B"&amp;ROW($1:$1000)),$D$17),Data!$B$1:$C$1188),2,0),"")</f>
        <v/>
      </c>
      <c r="C24" s="27" t="str">
        <f ca="1">IFERROR(IF(VLOOKUP(B24,Data!C:F,4,0)="","",VLOOKUP(B24,Data!C:F,4,0)),"")</f>
        <v/>
      </c>
      <c r="D24" s="14" t="str">
        <f ca="1">IFERROR(VLOOKUP(B24,Data!C:J,5,0),"")</f>
        <v/>
      </c>
      <c r="E24" s="14" t="str">
        <f ca="1">IFERROR(VLOOKUP(B24,Data!C:J,6,0),"")</f>
        <v/>
      </c>
      <c r="F24" s="15" t="str">
        <f ca="1">IFERROR(VLOOKUP(B24,Data!C:J,7,0),"")</f>
        <v/>
      </c>
      <c r="G24" s="15" t="str">
        <f t="shared" ref="G24:G72" ca="1" si="0">IF(B24&lt;&gt;"", "Yokohama","")</f>
        <v/>
      </c>
      <c r="H24" s="15" t="str">
        <f t="shared" ref="H24:H72" ca="1" si="1">IF(B24&lt;&gt;"", "横浜南本牧ターミナル","")</f>
        <v/>
      </c>
      <c r="I24" s="15" t="str">
        <f ca="1">IFERROR(IF(VLOOKUP(B24,Data!C:E,3,0)="Osaka","Kobe",VLOOKUP(B24,Data!C:E,3,0)),"")</f>
        <v/>
      </c>
      <c r="J24" s="28" t="str">
        <f ca="1">IFERROR(IF(I24="Kobe",VLOOKUP(B24,Data!C:J,8,FALSE),VLOOKUP(Search!I24,Table!A:B,2,FALSE)),"")</f>
        <v/>
      </c>
      <c r="K24" t="str">
        <f t="shared" ref="K24:K72" ca="1" si="2">IF(F24="","",IF(F24&lt;&gt;F23,1,""))</f>
        <v/>
      </c>
      <c r="L24" t="str">
        <f ca="1">IF(K24=1,SUM($K$23:K24),"")</f>
        <v/>
      </c>
      <c r="M24" t="str">
        <f t="shared" ref="M24:M72" ca="1" si="3">E24</f>
        <v/>
      </c>
    </row>
    <row r="25" spans="1:15" ht="24" customHeight="1">
      <c r="A25" s="34">
        <v>3</v>
      </c>
      <c r="B25" s="27" t="str">
        <f t="array" aca="1" ref="B25" ca="1">IFERROR(VLOOKUP($D$17&amp;ROW(A3),IF({1,0},Data!$B$1:$C$1188&amp;COUNTIF(INDIRECT("Data!$B$1:$B"&amp;ROW($1:$1000)),$D$17),Data!$B$1:$C$1188),2,0),"")</f>
        <v/>
      </c>
      <c r="C25" s="27" t="str">
        <f ca="1">IFERROR(IF(VLOOKUP(B25,Data!C:F,4,0)="","",VLOOKUP(B25,Data!C:F,4,0)),"")</f>
        <v/>
      </c>
      <c r="D25" s="14" t="str">
        <f ca="1">IFERROR(VLOOKUP(B25,Data!C:J,5,0),"")</f>
        <v/>
      </c>
      <c r="E25" s="14" t="str">
        <f ca="1">IFERROR(VLOOKUP(B25,Data!C:J,6,0),"")</f>
        <v/>
      </c>
      <c r="F25" s="15" t="str">
        <f ca="1">IFERROR(VLOOKUP(B25,Data!C:J,7,0),"")</f>
        <v/>
      </c>
      <c r="G25" s="15" t="str">
        <f t="shared" ca="1" si="0"/>
        <v/>
      </c>
      <c r="H25" s="15" t="str">
        <f t="shared" ca="1" si="1"/>
        <v/>
      </c>
      <c r="I25" s="15" t="str">
        <f ca="1">IFERROR(IF(VLOOKUP(B25,Data!C:E,3,0)="Osaka","Kobe",VLOOKUP(B25,Data!C:E,3,0)),"")</f>
        <v/>
      </c>
      <c r="J25" s="28" t="str">
        <f ca="1">IFERROR(IF(I25="Kobe",VLOOKUP(B25,Data!C:J,8,FALSE),VLOOKUP(Search!I25,Table!A:B,2,FALSE)),"")</f>
        <v/>
      </c>
      <c r="K25" t="str">
        <f t="shared" ca="1" si="2"/>
        <v/>
      </c>
      <c r="L25" t="str">
        <f ca="1">IF(K25=1,SUM($K$23:K25),"")</f>
        <v/>
      </c>
      <c r="M25" t="str">
        <f t="shared" ca="1" si="3"/>
        <v/>
      </c>
    </row>
    <row r="26" spans="1:15" ht="24" customHeight="1">
      <c r="A26" s="34">
        <v>4</v>
      </c>
      <c r="B26" s="27" t="str">
        <f t="array" aca="1" ref="B26" ca="1">IFERROR(VLOOKUP($D$17&amp;ROW(A4),IF({1,0},Data!$B$1:$C$1188&amp;COUNTIF(INDIRECT("Data!$B$1:$B"&amp;ROW($1:$1000)),$D$17),Data!$B$1:$C$1188),2,0),"")</f>
        <v/>
      </c>
      <c r="C26" s="27" t="str">
        <f ca="1">IFERROR(IF(VLOOKUP(B26,Data!C:F,4,0)="","",VLOOKUP(B26,Data!C:F,4,0)),"")</f>
        <v/>
      </c>
      <c r="D26" s="14" t="str">
        <f ca="1">IFERROR(VLOOKUP(B26,Data!C:J,5,0),"")</f>
        <v/>
      </c>
      <c r="E26" s="14" t="str">
        <f ca="1">IFERROR(VLOOKUP(B26,Data!C:J,6,0),"")</f>
        <v/>
      </c>
      <c r="F26" s="15" t="str">
        <f ca="1">IFERROR(VLOOKUP(B26,Data!C:J,7,0),"")</f>
        <v/>
      </c>
      <c r="G26" s="15" t="str">
        <f t="shared" ca="1" si="0"/>
        <v/>
      </c>
      <c r="H26" s="15" t="str">
        <f t="shared" ca="1" si="1"/>
        <v/>
      </c>
      <c r="I26" s="15" t="str">
        <f ca="1">IFERROR(IF(VLOOKUP(B26,Data!C:E,3,0)="Osaka","Kobe",VLOOKUP(B26,Data!C:E,3,0)),"")</f>
        <v/>
      </c>
      <c r="J26" s="28" t="str">
        <f ca="1">IFERROR(IF(I26="Kobe",VLOOKUP(B26,Data!C:J,8,FALSE),VLOOKUP(Search!I26,Table!A:B,2,FALSE)),"")</f>
        <v/>
      </c>
      <c r="K26" t="str">
        <f t="shared" ca="1" si="2"/>
        <v/>
      </c>
      <c r="L26" t="str">
        <f ca="1">IF(K26=1,SUM($K$23:K26),"")</f>
        <v/>
      </c>
      <c r="M26" t="str">
        <f t="shared" ca="1" si="3"/>
        <v/>
      </c>
    </row>
    <row r="27" spans="1:15" ht="24" customHeight="1">
      <c r="A27" s="34">
        <v>5</v>
      </c>
      <c r="B27" s="27" t="str">
        <f t="array" aca="1" ref="B27" ca="1">IFERROR(VLOOKUP($D$17&amp;ROW(A5),IF({1,0},Data!$B$1:$C$1188&amp;COUNTIF(INDIRECT("Data!$B$1:$B"&amp;ROW($1:$1000)),$D$17),Data!$B$1:$C$1188),2,0),"")</f>
        <v/>
      </c>
      <c r="C27" s="27" t="str">
        <f ca="1">IFERROR(IF(VLOOKUP(B27,Data!C:F,4,0)="","",VLOOKUP(B27,Data!C:F,4,0)),"")</f>
        <v/>
      </c>
      <c r="D27" s="14" t="str">
        <f ca="1">IFERROR(VLOOKUP(B27,Data!C:J,5,0),"")</f>
        <v/>
      </c>
      <c r="E27" s="14" t="str">
        <f ca="1">IFERROR(VLOOKUP(B27,Data!C:J,6,0),"")</f>
        <v/>
      </c>
      <c r="F27" s="15" t="str">
        <f ca="1">IFERROR(VLOOKUP(B27,Data!C:J,7,0),"")</f>
        <v/>
      </c>
      <c r="G27" s="15" t="str">
        <f t="shared" ca="1" si="0"/>
        <v/>
      </c>
      <c r="H27" s="15" t="str">
        <f t="shared" ca="1" si="1"/>
        <v/>
      </c>
      <c r="I27" s="15" t="str">
        <f ca="1">IFERROR(IF(VLOOKUP(B27,Data!C:E,3,0)="Osaka","Kobe",VLOOKUP(B27,Data!C:E,3,0)),"")</f>
        <v/>
      </c>
      <c r="J27" s="28" t="str">
        <f ca="1">IFERROR(IF(I27="Kobe",VLOOKUP(B27,Data!C:J,8,FALSE),VLOOKUP(Search!I27,Table!A:B,2,FALSE)),"")</f>
        <v/>
      </c>
      <c r="K27" t="str">
        <f t="shared" ca="1" si="2"/>
        <v/>
      </c>
      <c r="L27" t="str">
        <f ca="1">IF(K27=1,SUM($K$23:K27),"")</f>
        <v/>
      </c>
      <c r="M27" t="str">
        <f t="shared" ca="1" si="3"/>
        <v/>
      </c>
    </row>
    <row r="28" spans="1:15" ht="24" customHeight="1">
      <c r="A28" s="34">
        <v>6</v>
      </c>
      <c r="B28" s="27" t="str">
        <f t="array" aca="1" ref="B28" ca="1">IFERROR(VLOOKUP($D$17&amp;ROW(A6),IF({1,0},Data!$B$1:$C$1188&amp;COUNTIF(INDIRECT("Data!$B$1:$B"&amp;ROW($1:$1000)),$D$17),Data!$B$1:$C$1188),2,0),"")</f>
        <v/>
      </c>
      <c r="C28" s="27" t="str">
        <f ca="1">IFERROR(IF(VLOOKUP(B28,Data!C:F,4,0)="","",VLOOKUP(B28,Data!C:F,4,0)),"")</f>
        <v/>
      </c>
      <c r="D28" s="14" t="str">
        <f ca="1">IFERROR(VLOOKUP(B28,Data!C:J,5,0),"")</f>
        <v/>
      </c>
      <c r="E28" s="14" t="str">
        <f ca="1">IFERROR(VLOOKUP(B28,Data!C:J,6,0),"")</f>
        <v/>
      </c>
      <c r="F28" s="15" t="str">
        <f ca="1">IFERROR(VLOOKUP(B28,Data!C:J,7,0),"")</f>
        <v/>
      </c>
      <c r="G28" s="15" t="str">
        <f t="shared" ca="1" si="0"/>
        <v/>
      </c>
      <c r="H28" s="15" t="str">
        <f t="shared" ca="1" si="1"/>
        <v/>
      </c>
      <c r="I28" s="15" t="str">
        <f ca="1">IFERROR(IF(VLOOKUP(B28,Data!C:E,3,0)="Osaka","Kobe",VLOOKUP(B28,Data!C:E,3,0)),"")</f>
        <v/>
      </c>
      <c r="J28" s="28" t="str">
        <f ca="1">IFERROR(IF(I28="Kobe",VLOOKUP(B28,Data!C:J,8,FALSE),VLOOKUP(Search!I28,Table!A:B,2,FALSE)),"")</f>
        <v/>
      </c>
      <c r="K28" t="str">
        <f t="shared" ca="1" si="2"/>
        <v/>
      </c>
      <c r="L28" t="str">
        <f ca="1">IF(K28=1,SUM($K$23:K28),"")</f>
        <v/>
      </c>
      <c r="M28" t="str">
        <f t="shared" ca="1" si="3"/>
        <v/>
      </c>
    </row>
    <row r="29" spans="1:15" ht="24" customHeight="1">
      <c r="A29" s="34">
        <v>7</v>
      </c>
      <c r="B29" s="27" t="str">
        <f t="array" aca="1" ref="B29" ca="1">IFERROR(VLOOKUP($D$17&amp;ROW(A7),IF({1,0},Data!$B$1:$C$1188&amp;COUNTIF(INDIRECT("Data!$B$1:$B"&amp;ROW($1:$1000)),$D$17),Data!$B$1:$C$1188),2,0),"")</f>
        <v/>
      </c>
      <c r="C29" s="27" t="str">
        <f ca="1">IFERROR(IF(VLOOKUP(B29,Data!C:F,4,0)="","",VLOOKUP(B29,Data!C:F,4,0)),"")</f>
        <v/>
      </c>
      <c r="D29" s="14" t="str">
        <f ca="1">IFERROR(VLOOKUP(B29,Data!C:J,5,0),"")</f>
        <v/>
      </c>
      <c r="E29" s="14" t="str">
        <f ca="1">IFERROR(VLOOKUP(B29,Data!C:J,6,0),"")</f>
        <v/>
      </c>
      <c r="F29" s="15" t="str">
        <f ca="1">IFERROR(VLOOKUP(B29,Data!C:J,7,0),"")</f>
        <v/>
      </c>
      <c r="G29" s="15" t="str">
        <f t="shared" ca="1" si="0"/>
        <v/>
      </c>
      <c r="H29" s="15" t="str">
        <f t="shared" ca="1" si="1"/>
        <v/>
      </c>
      <c r="I29" s="15" t="str">
        <f ca="1">IFERROR(IF(VLOOKUP(B29,Data!C:E,3,0)="Osaka","Kobe",VLOOKUP(B29,Data!C:E,3,0)),"")</f>
        <v/>
      </c>
      <c r="J29" s="28" t="str">
        <f ca="1">IFERROR(IF(I29="Kobe",VLOOKUP(B29,Data!C:J,8,FALSE),VLOOKUP(Search!I29,Table!A:B,2,FALSE)),"")</f>
        <v/>
      </c>
      <c r="K29" t="str">
        <f t="shared" ca="1" si="2"/>
        <v/>
      </c>
      <c r="L29" t="str">
        <f ca="1">IF(K29=1,SUM($K$23:K29),"")</f>
        <v/>
      </c>
      <c r="M29" t="str">
        <f t="shared" ca="1" si="3"/>
        <v/>
      </c>
    </row>
    <row r="30" spans="1:15" ht="24" customHeight="1">
      <c r="A30" s="34">
        <v>8</v>
      </c>
      <c r="B30" s="27" t="str">
        <f t="array" aca="1" ref="B30" ca="1">IFERROR(VLOOKUP($D$17&amp;ROW(A8),IF({1,0},Data!$B$1:$C$1188&amp;COUNTIF(INDIRECT("Data!$B$1:$B"&amp;ROW($1:$1000)),$D$17),Data!$B$1:$C$1188),2,0),"")</f>
        <v/>
      </c>
      <c r="C30" s="27" t="str">
        <f ca="1">IFERROR(IF(VLOOKUP(B30,Data!C:F,4,0)="","",VLOOKUP(B30,Data!C:F,4,0)),"")</f>
        <v/>
      </c>
      <c r="D30" s="14" t="str">
        <f ca="1">IFERROR(VLOOKUP(B30,Data!C:J,5,0),"")</f>
        <v/>
      </c>
      <c r="E30" s="14" t="str">
        <f ca="1">IFERROR(VLOOKUP(B30,Data!C:J,6,0),"")</f>
        <v/>
      </c>
      <c r="F30" s="15" t="str">
        <f ca="1">IFERROR(VLOOKUP(B30,Data!C:J,7,0),"")</f>
        <v/>
      </c>
      <c r="G30" s="15" t="str">
        <f t="shared" ca="1" si="0"/>
        <v/>
      </c>
      <c r="H30" s="15" t="str">
        <f t="shared" ca="1" si="1"/>
        <v/>
      </c>
      <c r="I30" s="15" t="str">
        <f ca="1">IFERROR(IF(VLOOKUP(B30,Data!C:E,3,0)="Osaka","Kobe",VLOOKUP(B30,Data!C:E,3,0)),"")</f>
        <v/>
      </c>
      <c r="J30" s="28" t="str">
        <f ca="1">IFERROR(IF(I30="Kobe",VLOOKUP(B30,Data!C:J,8,FALSE),VLOOKUP(Search!I30,Table!A:B,2,FALSE)),"")</f>
        <v/>
      </c>
      <c r="K30" t="str">
        <f t="shared" ca="1" si="2"/>
        <v/>
      </c>
      <c r="L30" t="str">
        <f ca="1">IF(K30=1,SUM($K$23:K30),"")</f>
        <v/>
      </c>
      <c r="M30" t="str">
        <f t="shared" ca="1" si="3"/>
        <v/>
      </c>
    </row>
    <row r="31" spans="1:15" ht="24" customHeight="1">
      <c r="A31" s="34">
        <v>9</v>
      </c>
      <c r="B31" s="27" t="str">
        <f t="array" aca="1" ref="B31" ca="1">IFERROR(VLOOKUP($D$17&amp;ROW(A9),IF({1,0},Data!$B$1:$C$1188&amp;COUNTIF(INDIRECT("Data!$B$1:$B"&amp;ROW($1:$1000)),$D$17),Data!$B$1:$C$1188),2,0),"")</f>
        <v/>
      </c>
      <c r="C31" s="27" t="str">
        <f ca="1">IFERROR(IF(VLOOKUP(B31,Data!C:F,4,0)="","",VLOOKUP(B31,Data!C:F,4,0)),"")</f>
        <v/>
      </c>
      <c r="D31" s="14" t="str">
        <f ca="1">IFERROR(VLOOKUP(B31,Data!C:J,5,0),"")</f>
        <v/>
      </c>
      <c r="E31" s="14" t="str">
        <f ca="1">IFERROR(VLOOKUP(B31,Data!C:J,6,0),"")</f>
        <v/>
      </c>
      <c r="F31" s="15" t="str">
        <f ca="1">IFERROR(VLOOKUP(B31,Data!C:J,7,0),"")</f>
        <v/>
      </c>
      <c r="G31" s="15" t="str">
        <f t="shared" ca="1" si="0"/>
        <v/>
      </c>
      <c r="H31" s="15" t="str">
        <f t="shared" ca="1" si="1"/>
        <v/>
      </c>
      <c r="I31" s="15" t="str">
        <f ca="1">IFERROR(IF(VLOOKUP(B31,Data!C:E,3,0)="Osaka","Kobe",VLOOKUP(B31,Data!C:E,3,0)),"")</f>
        <v/>
      </c>
      <c r="J31" s="28" t="str">
        <f ca="1">IFERROR(IF(I31="Kobe",VLOOKUP(B31,Data!C:J,8,FALSE),VLOOKUP(Search!I31,Table!A:B,2,FALSE)),"")</f>
        <v/>
      </c>
      <c r="K31" t="str">
        <f t="shared" ca="1" si="2"/>
        <v/>
      </c>
      <c r="L31" t="str">
        <f ca="1">IF(K31=1,SUM($K$23:K31),"")</f>
        <v/>
      </c>
      <c r="M31" t="str">
        <f t="shared" ca="1" si="3"/>
        <v/>
      </c>
    </row>
    <row r="32" spans="1:15" ht="24" customHeight="1">
      <c r="A32" s="34">
        <v>10</v>
      </c>
      <c r="B32" s="27" t="str">
        <f t="array" aca="1" ref="B32" ca="1">IFERROR(VLOOKUP($D$17&amp;ROW(A10),IF({1,0},Data!$B$1:$C$1188&amp;COUNTIF(INDIRECT("Data!$B$1:$B"&amp;ROW($1:$1000)),$D$17),Data!$B$1:$C$1188),2,0),"")</f>
        <v/>
      </c>
      <c r="C32" s="27" t="str">
        <f ca="1">IFERROR(IF(VLOOKUP(B32,Data!C:F,4,0)="","",VLOOKUP(B32,Data!C:F,4,0)),"")</f>
        <v/>
      </c>
      <c r="D32" s="14" t="str">
        <f ca="1">IFERROR(VLOOKUP(B32,Data!C:J,5,0),"")</f>
        <v/>
      </c>
      <c r="E32" s="14" t="str">
        <f ca="1">IFERROR(VLOOKUP(B32,Data!C:J,6,0),"")</f>
        <v/>
      </c>
      <c r="F32" s="15" t="str">
        <f ca="1">IFERROR(VLOOKUP(B32,Data!C:J,7,0),"")</f>
        <v/>
      </c>
      <c r="G32" s="15" t="str">
        <f t="shared" ca="1" si="0"/>
        <v/>
      </c>
      <c r="H32" s="15" t="str">
        <f t="shared" ca="1" si="1"/>
        <v/>
      </c>
      <c r="I32" s="15" t="str">
        <f ca="1">IFERROR(IF(VLOOKUP(B32,Data!C:E,3,0)="Osaka","Kobe",VLOOKUP(B32,Data!C:E,3,0)),"")</f>
        <v/>
      </c>
      <c r="J32" s="28" t="str">
        <f ca="1">IFERROR(IF(I32="Kobe",VLOOKUP(B32,Data!C:J,8,FALSE),VLOOKUP(Search!I32,Table!A:B,2,FALSE)),"")</f>
        <v/>
      </c>
      <c r="K32" t="str">
        <f t="shared" ca="1" si="2"/>
        <v/>
      </c>
      <c r="L32" t="str">
        <f ca="1">IF(K32=1,SUM($K$23:K32),"")</f>
        <v/>
      </c>
      <c r="M32" t="str">
        <f t="shared" ca="1" si="3"/>
        <v/>
      </c>
    </row>
    <row r="33" spans="1:13" ht="24" customHeight="1">
      <c r="A33" s="34">
        <v>11</v>
      </c>
      <c r="B33" s="27" t="str">
        <f t="array" aca="1" ref="B33" ca="1">IFERROR(VLOOKUP($D$17&amp;ROW(A11),IF({1,0},Data!$B$1:$C$1188&amp;COUNTIF(INDIRECT("Data!$B$1:$B"&amp;ROW($1:$1000)),$D$17),Data!$B$1:$C$1188),2,0),"")</f>
        <v/>
      </c>
      <c r="C33" s="27" t="str">
        <f ca="1">IFERROR(IF(VLOOKUP(B33,Data!C:F,4,0)="","",VLOOKUP(B33,Data!C:F,4,0)),"")</f>
        <v/>
      </c>
      <c r="D33" s="14" t="str">
        <f ca="1">IFERROR(VLOOKUP(B33,Data!C:J,5,0),"")</f>
        <v/>
      </c>
      <c r="E33" s="14" t="str">
        <f ca="1">IFERROR(VLOOKUP(B33,Data!C:J,6,0),"")</f>
        <v/>
      </c>
      <c r="F33" s="15" t="str">
        <f ca="1">IFERROR(VLOOKUP(B33,Data!C:J,7,0),"")</f>
        <v/>
      </c>
      <c r="G33" s="15" t="str">
        <f t="shared" ca="1" si="0"/>
        <v/>
      </c>
      <c r="H33" s="15" t="str">
        <f t="shared" ca="1" si="1"/>
        <v/>
      </c>
      <c r="I33" s="15" t="str">
        <f ca="1">IFERROR(IF(VLOOKUP(B33,Data!C:E,3,0)="Osaka","Kobe",VLOOKUP(B33,Data!C:E,3,0)),"")</f>
        <v/>
      </c>
      <c r="J33" s="28" t="str">
        <f ca="1">IFERROR(IF(I33="Kobe",VLOOKUP(B33,Data!C:J,8,FALSE),VLOOKUP(Search!I33,Table!A:B,2,FALSE)),"")</f>
        <v/>
      </c>
      <c r="K33" t="str">
        <f t="shared" ca="1" si="2"/>
        <v/>
      </c>
      <c r="L33" t="str">
        <f ca="1">IF(K33=1,SUM($K$23:K33),"")</f>
        <v/>
      </c>
      <c r="M33" t="str">
        <f t="shared" ca="1" si="3"/>
        <v/>
      </c>
    </row>
    <row r="34" spans="1:13" ht="24" customHeight="1">
      <c r="A34" s="34">
        <v>12</v>
      </c>
      <c r="B34" s="27" t="str">
        <f t="array" aca="1" ref="B34" ca="1">IFERROR(VLOOKUP($D$17&amp;ROW(A12),IF({1,0},Data!$B$1:$C$1188&amp;COUNTIF(INDIRECT("Data!$B$1:$B"&amp;ROW($1:$1000)),$D$17),Data!$B$1:$C$1188),2,0),"")</f>
        <v/>
      </c>
      <c r="C34" s="27" t="str">
        <f ca="1">IFERROR(IF(VLOOKUP(B34,Data!C:F,4,0)="","",VLOOKUP(B34,Data!C:F,4,0)),"")</f>
        <v/>
      </c>
      <c r="D34" s="14" t="str">
        <f ca="1">IFERROR(VLOOKUP(B34,Data!C:J,5,0),"")</f>
        <v/>
      </c>
      <c r="E34" s="14" t="str">
        <f ca="1">IFERROR(VLOOKUP(B34,Data!C:J,6,0),"")</f>
        <v/>
      </c>
      <c r="F34" s="15" t="str">
        <f ca="1">IFERROR(VLOOKUP(B34,Data!C:J,7,0),"")</f>
        <v/>
      </c>
      <c r="G34" s="15" t="str">
        <f t="shared" ca="1" si="0"/>
        <v/>
      </c>
      <c r="H34" s="15" t="str">
        <f t="shared" ca="1" si="1"/>
        <v/>
      </c>
      <c r="I34" s="15" t="str">
        <f ca="1">IFERROR(IF(VLOOKUP(B34,Data!C:E,3,0)="Osaka","Kobe",VLOOKUP(B34,Data!C:E,3,0)),"")</f>
        <v/>
      </c>
      <c r="J34" s="28" t="str">
        <f ca="1">IFERROR(IF(I34="Kobe",VLOOKUP(B34,Data!C:J,8,FALSE),VLOOKUP(Search!I34,Table!A:B,2,FALSE)),"")</f>
        <v/>
      </c>
      <c r="K34" t="str">
        <f t="shared" ca="1" si="2"/>
        <v/>
      </c>
      <c r="L34" t="str">
        <f ca="1">IF(K34=1,SUM($K$23:K34),"")</f>
        <v/>
      </c>
      <c r="M34" t="str">
        <f t="shared" ca="1" si="3"/>
        <v/>
      </c>
    </row>
    <row r="35" spans="1:13" ht="24" customHeight="1">
      <c r="A35" s="34">
        <v>13</v>
      </c>
      <c r="B35" s="27" t="str">
        <f t="array" aca="1" ref="B35" ca="1">IFERROR(VLOOKUP($D$17&amp;ROW(A13),IF({1,0},Data!$B$1:$C$1188&amp;COUNTIF(INDIRECT("Data!$B$1:$B"&amp;ROW($1:$1000)),$D$17),Data!$B$1:$C$1188),2,0),"")</f>
        <v/>
      </c>
      <c r="C35" s="27" t="str">
        <f ca="1">IFERROR(IF(VLOOKUP(B35,Data!C:F,4,0)="","",VLOOKUP(B35,Data!C:F,4,0)),"")</f>
        <v/>
      </c>
      <c r="D35" s="14" t="str">
        <f ca="1">IFERROR(VLOOKUP(B35,Data!C:J,5,0),"")</f>
        <v/>
      </c>
      <c r="E35" s="14" t="str">
        <f ca="1">IFERROR(VLOOKUP(B35,Data!C:J,6,0),"")</f>
        <v/>
      </c>
      <c r="F35" s="15" t="str">
        <f ca="1">IFERROR(VLOOKUP(B35,Data!C:J,7,0),"")</f>
        <v/>
      </c>
      <c r="G35" s="15" t="str">
        <f t="shared" ca="1" si="0"/>
        <v/>
      </c>
      <c r="H35" s="15" t="str">
        <f t="shared" ca="1" si="1"/>
        <v/>
      </c>
      <c r="I35" s="15" t="str">
        <f ca="1">IFERROR(IF(VLOOKUP(B35,Data!C:E,3,0)="Osaka","Kobe",VLOOKUP(B35,Data!C:E,3,0)),"")</f>
        <v/>
      </c>
      <c r="J35" s="28" t="str">
        <f ca="1">IFERROR(IF(I35="Kobe",VLOOKUP(B35,Data!C:J,8,FALSE),VLOOKUP(Search!I35,Table!A:B,2,FALSE)),"")</f>
        <v/>
      </c>
      <c r="K35" t="str">
        <f t="shared" ca="1" si="2"/>
        <v/>
      </c>
      <c r="L35" t="str">
        <f ca="1">IF(K35=1,SUM($K$23:K35),"")</f>
        <v/>
      </c>
      <c r="M35" t="str">
        <f t="shared" ca="1" si="3"/>
        <v/>
      </c>
    </row>
    <row r="36" spans="1:13" ht="24" customHeight="1">
      <c r="A36" s="34">
        <v>14</v>
      </c>
      <c r="B36" s="27" t="str">
        <f t="array" aca="1" ref="B36" ca="1">IFERROR(VLOOKUP($D$17&amp;ROW(A14),IF({1,0},Data!$B$1:$C$1188&amp;COUNTIF(INDIRECT("Data!$B$1:$B"&amp;ROW($1:$1000)),$D$17),Data!$B$1:$C$1188),2,0),"")</f>
        <v/>
      </c>
      <c r="C36" s="27" t="str">
        <f ca="1">IFERROR(IF(VLOOKUP(B36,Data!C:F,4,0)="","",VLOOKUP(B36,Data!C:F,4,0)),"")</f>
        <v/>
      </c>
      <c r="D36" s="14" t="str">
        <f ca="1">IFERROR(VLOOKUP(B36,Data!C:J,5,0),"")</f>
        <v/>
      </c>
      <c r="E36" s="14" t="str">
        <f ca="1">IFERROR(VLOOKUP(B36,Data!C:J,6,0),"")</f>
        <v/>
      </c>
      <c r="F36" s="15" t="str">
        <f ca="1">IFERROR(VLOOKUP(B36,Data!C:J,7,0),"")</f>
        <v/>
      </c>
      <c r="G36" s="15" t="str">
        <f t="shared" ca="1" si="0"/>
        <v/>
      </c>
      <c r="H36" s="15" t="str">
        <f t="shared" ca="1" si="1"/>
        <v/>
      </c>
      <c r="I36" s="15" t="str">
        <f ca="1">IFERROR(IF(VLOOKUP(B36,Data!C:E,3,0)="Osaka","Kobe",VLOOKUP(B36,Data!C:E,3,0)),"")</f>
        <v/>
      </c>
      <c r="J36" s="28" t="str">
        <f ca="1">IFERROR(IF(I36="Kobe",VLOOKUP(B36,Data!C:J,8,FALSE),VLOOKUP(Search!I36,Table!A:B,2,FALSE)),"")</f>
        <v/>
      </c>
      <c r="K36" t="str">
        <f t="shared" ca="1" si="2"/>
        <v/>
      </c>
      <c r="L36" t="str">
        <f ca="1">IF(K36=1,SUM($K$23:K36),"")</f>
        <v/>
      </c>
      <c r="M36" t="str">
        <f t="shared" ca="1" si="3"/>
        <v/>
      </c>
    </row>
    <row r="37" spans="1:13" ht="24" customHeight="1">
      <c r="A37" s="34">
        <v>15</v>
      </c>
      <c r="B37" s="27" t="str">
        <f t="array" aca="1" ref="B37" ca="1">IFERROR(VLOOKUP($D$17&amp;ROW(A15),IF({1,0},Data!$B$1:$C$1188&amp;COUNTIF(INDIRECT("Data!$B$1:$B"&amp;ROW($1:$1000)),$D$17),Data!$B$1:$C$1188),2,0),"")</f>
        <v/>
      </c>
      <c r="C37" s="27" t="str">
        <f ca="1">IFERROR(IF(VLOOKUP(B37,Data!C:F,4,0)="","",VLOOKUP(B37,Data!C:F,4,0)),"")</f>
        <v/>
      </c>
      <c r="D37" s="14" t="str">
        <f ca="1">IFERROR(VLOOKUP(B37,Data!C:J,5,0),"")</f>
        <v/>
      </c>
      <c r="E37" s="14" t="str">
        <f ca="1">IFERROR(VLOOKUP(B37,Data!C:J,6,0),"")</f>
        <v/>
      </c>
      <c r="F37" s="15" t="str">
        <f ca="1">IFERROR(VLOOKUP(B37,Data!C:J,7,0),"")</f>
        <v/>
      </c>
      <c r="G37" s="15" t="str">
        <f t="shared" ca="1" si="0"/>
        <v/>
      </c>
      <c r="H37" s="15" t="str">
        <f t="shared" ca="1" si="1"/>
        <v/>
      </c>
      <c r="I37" s="15" t="str">
        <f ca="1">IFERROR(IF(VLOOKUP(B37,Data!C:E,3,0)="Osaka","Kobe",VLOOKUP(B37,Data!C:E,3,0)),"")</f>
        <v/>
      </c>
      <c r="J37" s="28" t="str">
        <f ca="1">IFERROR(IF(I37="Kobe",VLOOKUP(B37,Data!C:J,8,FALSE),VLOOKUP(Search!I37,Table!A:B,2,FALSE)),"")</f>
        <v/>
      </c>
      <c r="K37" t="str">
        <f t="shared" ca="1" si="2"/>
        <v/>
      </c>
      <c r="L37" t="str">
        <f ca="1">IF(K37=1,SUM($K$23:K37),"")</f>
        <v/>
      </c>
      <c r="M37" t="str">
        <f t="shared" ca="1" si="3"/>
        <v/>
      </c>
    </row>
    <row r="38" spans="1:13" ht="24" customHeight="1">
      <c r="A38" s="34">
        <v>16</v>
      </c>
      <c r="B38" s="27" t="str">
        <f t="array" aca="1" ref="B38" ca="1">IFERROR(VLOOKUP($D$17&amp;ROW(A16),IF({1,0},Data!$B$1:$C$1188&amp;COUNTIF(INDIRECT("Data!$B$1:$B"&amp;ROW($1:$1000)),$D$17),Data!$B$1:$C$1188),2,0),"")</f>
        <v/>
      </c>
      <c r="C38" s="27" t="str">
        <f ca="1">IFERROR(IF(VLOOKUP(B38,Data!C:F,4,0)="","",VLOOKUP(B38,Data!C:F,4,0)),"")</f>
        <v/>
      </c>
      <c r="D38" s="14" t="str">
        <f ca="1">IFERROR(VLOOKUP(B38,Data!C:J,5,0),"")</f>
        <v/>
      </c>
      <c r="E38" s="14" t="str">
        <f ca="1">IFERROR(VLOOKUP(B38,Data!C:J,6,0),"")</f>
        <v/>
      </c>
      <c r="F38" s="15" t="str">
        <f ca="1">IFERROR(VLOOKUP(B38,Data!C:J,7,0),"")</f>
        <v/>
      </c>
      <c r="G38" s="15" t="str">
        <f t="shared" ca="1" si="0"/>
        <v/>
      </c>
      <c r="H38" s="15" t="str">
        <f t="shared" ca="1" si="1"/>
        <v/>
      </c>
      <c r="I38" s="15" t="str">
        <f ca="1">IFERROR(IF(VLOOKUP(B38,Data!C:E,3,0)="Osaka","Kobe",VLOOKUP(B38,Data!C:E,3,0)),"")</f>
        <v/>
      </c>
      <c r="J38" s="28" t="str">
        <f ca="1">IFERROR(IF(I38="Kobe",VLOOKUP(B38,Data!C:J,8,FALSE),VLOOKUP(Search!I38,Table!A:B,2,FALSE)),"")</f>
        <v/>
      </c>
      <c r="K38" t="str">
        <f t="shared" ca="1" si="2"/>
        <v/>
      </c>
      <c r="L38" t="str">
        <f ca="1">IF(K38=1,SUM($K$23:K38),"")</f>
        <v/>
      </c>
      <c r="M38" t="str">
        <f t="shared" ca="1" si="3"/>
        <v/>
      </c>
    </row>
    <row r="39" spans="1:13" ht="24" customHeight="1">
      <c r="A39" s="34">
        <v>17</v>
      </c>
      <c r="B39" s="27" t="str">
        <f t="array" aca="1" ref="B39" ca="1">IFERROR(VLOOKUP($D$17&amp;ROW(A17),IF({1,0},Data!$B$1:$C$1188&amp;COUNTIF(INDIRECT("Data!$B$1:$B"&amp;ROW($1:$1000)),$D$17),Data!$B$1:$C$1188),2,0),"")</f>
        <v/>
      </c>
      <c r="C39" s="27" t="str">
        <f ca="1">IFERROR(IF(VLOOKUP(B39,Data!C:F,4,0)="","",VLOOKUP(B39,Data!C:F,4,0)),"")</f>
        <v/>
      </c>
      <c r="D39" s="14" t="str">
        <f ca="1">IFERROR(VLOOKUP(B39,Data!C:J,5,0),"")</f>
        <v/>
      </c>
      <c r="E39" s="14" t="str">
        <f ca="1">IFERROR(VLOOKUP(B39,Data!C:J,6,0),"")</f>
        <v/>
      </c>
      <c r="F39" s="15" t="str">
        <f ca="1">IFERROR(VLOOKUP(B39,Data!C:J,7,0),"")</f>
        <v/>
      </c>
      <c r="G39" s="15" t="str">
        <f t="shared" ca="1" si="0"/>
        <v/>
      </c>
      <c r="H39" s="15" t="str">
        <f t="shared" ca="1" si="1"/>
        <v/>
      </c>
      <c r="I39" s="15" t="str">
        <f ca="1">IFERROR(IF(VLOOKUP(B39,Data!C:E,3,0)="Osaka","Kobe",VLOOKUP(B39,Data!C:E,3,0)),"")</f>
        <v/>
      </c>
      <c r="J39" s="28" t="str">
        <f ca="1">IFERROR(IF(I39="Kobe",VLOOKUP(B39,Data!C:J,8,FALSE),VLOOKUP(Search!I39,Table!A:B,2,FALSE)),"")</f>
        <v/>
      </c>
      <c r="K39" t="str">
        <f t="shared" ca="1" si="2"/>
        <v/>
      </c>
      <c r="L39" t="str">
        <f ca="1">IF(K39=1,SUM($K$23:K39),"")</f>
        <v/>
      </c>
      <c r="M39" t="str">
        <f t="shared" ca="1" si="3"/>
        <v/>
      </c>
    </row>
    <row r="40" spans="1:13" ht="24" customHeight="1">
      <c r="A40" s="34">
        <v>18</v>
      </c>
      <c r="B40" s="27" t="str">
        <f t="array" aca="1" ref="B40" ca="1">IFERROR(VLOOKUP($D$17&amp;ROW(A18),IF({1,0},Data!$B$1:$C$1188&amp;COUNTIF(INDIRECT("Data!$B$1:$B"&amp;ROW($1:$1000)),$D$17),Data!$B$1:$C$1188),2,0),"")</f>
        <v/>
      </c>
      <c r="C40" s="27" t="str">
        <f ca="1">IFERROR(IF(VLOOKUP(B40,Data!C:F,4,0)="","",VLOOKUP(B40,Data!C:F,4,0)),"")</f>
        <v/>
      </c>
      <c r="D40" s="14" t="str">
        <f ca="1">IFERROR(VLOOKUP(B40,Data!C:J,5,0),"")</f>
        <v/>
      </c>
      <c r="E40" s="14" t="str">
        <f ca="1">IFERROR(VLOOKUP(B40,Data!C:J,6,0),"")</f>
        <v/>
      </c>
      <c r="F40" s="15" t="str">
        <f ca="1">IFERROR(VLOOKUP(B40,Data!C:J,7,0),"")</f>
        <v/>
      </c>
      <c r="G40" s="15" t="str">
        <f t="shared" ca="1" si="0"/>
        <v/>
      </c>
      <c r="H40" s="15" t="str">
        <f t="shared" ca="1" si="1"/>
        <v/>
      </c>
      <c r="I40" s="15" t="str">
        <f ca="1">IFERROR(IF(VLOOKUP(B40,Data!C:E,3,0)="Osaka","Kobe",VLOOKUP(B40,Data!C:E,3,0)),"")</f>
        <v/>
      </c>
      <c r="J40" s="28" t="str">
        <f ca="1">IFERROR(IF(I40="Kobe",VLOOKUP(B40,Data!C:J,8,FALSE),VLOOKUP(Search!I40,Table!A:B,2,FALSE)),"")</f>
        <v/>
      </c>
      <c r="K40" t="str">
        <f t="shared" ca="1" si="2"/>
        <v/>
      </c>
      <c r="L40" t="str">
        <f ca="1">IF(K40=1,SUM($K$23:K40),"")</f>
        <v/>
      </c>
      <c r="M40" t="str">
        <f t="shared" ca="1" si="3"/>
        <v/>
      </c>
    </row>
    <row r="41" spans="1:13" ht="24" customHeight="1">
      <c r="A41" s="34">
        <v>19</v>
      </c>
      <c r="B41" s="27" t="str">
        <f t="array" aca="1" ref="B41" ca="1">IFERROR(VLOOKUP($D$17&amp;ROW(A19),IF({1,0},Data!$B$1:$C$1188&amp;COUNTIF(INDIRECT("Data!$B$1:$B"&amp;ROW($1:$1000)),$D$17),Data!$B$1:$C$1188),2,0),"")</f>
        <v/>
      </c>
      <c r="C41" s="27" t="str">
        <f ca="1">IFERROR(IF(VLOOKUP(B41,Data!C:F,4,0)="","",VLOOKUP(B41,Data!C:F,4,0)),"")</f>
        <v/>
      </c>
      <c r="D41" s="14" t="str">
        <f ca="1">IFERROR(VLOOKUP(B41,Data!C:J,5,0),"")</f>
        <v/>
      </c>
      <c r="E41" s="14" t="str">
        <f ca="1">IFERROR(VLOOKUP(B41,Data!C:J,6,0),"")</f>
        <v/>
      </c>
      <c r="F41" s="15" t="str">
        <f ca="1">IFERROR(VLOOKUP(B41,Data!C:J,7,0),"")</f>
        <v/>
      </c>
      <c r="G41" s="15" t="str">
        <f t="shared" ca="1" si="0"/>
        <v/>
      </c>
      <c r="H41" s="15" t="str">
        <f t="shared" ca="1" si="1"/>
        <v/>
      </c>
      <c r="I41" s="15" t="str">
        <f ca="1">IFERROR(IF(VLOOKUP(B41,Data!C:E,3,0)="Osaka","Kobe",VLOOKUP(B41,Data!C:E,3,0)),"")</f>
        <v/>
      </c>
      <c r="J41" s="28" t="str">
        <f ca="1">IFERROR(IF(I41="Kobe",VLOOKUP(B41,Data!C:J,8,FALSE),VLOOKUP(Search!I41,Table!A:B,2,FALSE)),"")</f>
        <v/>
      </c>
      <c r="K41" t="str">
        <f t="shared" ca="1" si="2"/>
        <v/>
      </c>
      <c r="L41" t="str">
        <f ca="1">IF(K41=1,SUM($K$23:K41),"")</f>
        <v/>
      </c>
      <c r="M41" t="str">
        <f t="shared" ca="1" si="3"/>
        <v/>
      </c>
    </row>
    <row r="42" spans="1:13" ht="24" customHeight="1">
      <c r="A42" s="34">
        <v>20</v>
      </c>
      <c r="B42" s="27" t="str">
        <f t="array" aca="1" ref="B42" ca="1">IFERROR(VLOOKUP($D$17&amp;ROW(A20),IF({1,0},Data!$B$1:$C$1188&amp;COUNTIF(INDIRECT("Data!$B$1:$B"&amp;ROW($1:$1000)),$D$17),Data!$B$1:$C$1188),2,0),"")</f>
        <v/>
      </c>
      <c r="C42" s="27" t="str">
        <f ca="1">IFERROR(IF(VLOOKUP(B42,Data!C:F,4,0)="","",VLOOKUP(B42,Data!C:F,4,0)),"")</f>
        <v/>
      </c>
      <c r="D42" s="14" t="str">
        <f ca="1">IFERROR(VLOOKUP(B42,Data!C:J,5,0),"")</f>
        <v/>
      </c>
      <c r="E42" s="14" t="str">
        <f ca="1">IFERROR(VLOOKUP(B42,Data!C:J,6,0),"")</f>
        <v/>
      </c>
      <c r="F42" s="15" t="str">
        <f ca="1">IFERROR(VLOOKUP(B42,Data!C:J,7,0),"")</f>
        <v/>
      </c>
      <c r="G42" s="15" t="str">
        <f t="shared" ca="1" si="0"/>
        <v/>
      </c>
      <c r="H42" s="15" t="str">
        <f t="shared" ca="1" si="1"/>
        <v/>
      </c>
      <c r="I42" s="15" t="str">
        <f ca="1">IFERROR(IF(VLOOKUP(B42,Data!C:E,3,0)="Osaka","Kobe",VLOOKUP(B42,Data!C:E,3,0)),"")</f>
        <v/>
      </c>
      <c r="J42" s="28" t="str">
        <f ca="1">IFERROR(IF(I42="Kobe",VLOOKUP(B42,Data!C:J,8,FALSE),VLOOKUP(Search!I42,Table!A:B,2,FALSE)),"")</f>
        <v/>
      </c>
      <c r="K42" t="str">
        <f t="shared" ca="1" si="2"/>
        <v/>
      </c>
      <c r="L42" t="str">
        <f ca="1">IF(K42=1,SUM($K$23:K42),"")</f>
        <v/>
      </c>
      <c r="M42" t="str">
        <f t="shared" ca="1" si="3"/>
        <v/>
      </c>
    </row>
    <row r="43" spans="1:13" ht="24" customHeight="1">
      <c r="A43" s="34">
        <v>21</v>
      </c>
      <c r="B43" s="27" t="str">
        <f t="array" aca="1" ref="B43" ca="1">IFERROR(VLOOKUP($D$17&amp;ROW(A21),IF({1,0},Data!$B$1:$C$1188&amp;COUNTIF(INDIRECT("Data!$B$1:$B"&amp;ROW($1:$1000)),$D$17),Data!$B$1:$C$1188),2,0),"")</f>
        <v/>
      </c>
      <c r="C43" s="27" t="str">
        <f ca="1">IFERROR(IF(VLOOKUP(B43,Data!C:F,4,0)="","",VLOOKUP(B43,Data!C:F,4,0)),"")</f>
        <v/>
      </c>
      <c r="D43" s="14" t="str">
        <f ca="1">IFERROR(VLOOKUP(B43,Data!C:J,5,0),"")</f>
        <v/>
      </c>
      <c r="E43" s="14" t="str">
        <f ca="1">IFERROR(VLOOKUP(B43,Data!C:J,6,0),"")</f>
        <v/>
      </c>
      <c r="F43" s="15" t="str">
        <f ca="1">IFERROR(VLOOKUP(B43,Data!C:J,7,0),"")</f>
        <v/>
      </c>
      <c r="G43" s="15" t="str">
        <f t="shared" ca="1" si="0"/>
        <v/>
      </c>
      <c r="H43" s="15" t="str">
        <f t="shared" ca="1" si="1"/>
        <v/>
      </c>
      <c r="I43" s="15" t="str">
        <f ca="1">IFERROR(IF(VLOOKUP(B43,Data!C:E,3,0)="Osaka","Kobe",VLOOKUP(B43,Data!C:E,3,0)),"")</f>
        <v/>
      </c>
      <c r="J43" s="28" t="str">
        <f ca="1">IFERROR(IF(I43="Kobe",VLOOKUP(B43,Data!C:J,8,FALSE),VLOOKUP(Search!I43,Table!A:B,2,FALSE)),"")</f>
        <v/>
      </c>
      <c r="K43" t="str">
        <f t="shared" ca="1" si="2"/>
        <v/>
      </c>
      <c r="L43" t="str">
        <f ca="1">IF(K43=1,SUM($K$23:K43),"")</f>
        <v/>
      </c>
      <c r="M43" t="str">
        <f t="shared" ca="1" si="3"/>
        <v/>
      </c>
    </row>
    <row r="44" spans="1:13" ht="24" customHeight="1">
      <c r="A44" s="34">
        <v>22</v>
      </c>
      <c r="B44" s="27" t="str">
        <f t="array" aca="1" ref="B44" ca="1">IFERROR(VLOOKUP($D$17&amp;ROW(A22),IF({1,0},Data!$B$1:$C$1188&amp;COUNTIF(INDIRECT("Data!$B$1:$B"&amp;ROW($1:$1000)),$D$17),Data!$B$1:$C$1188),2,0),"")</f>
        <v/>
      </c>
      <c r="C44" s="27" t="str">
        <f ca="1">IFERROR(IF(VLOOKUP(B44,Data!C:F,4,0)="","",VLOOKUP(B44,Data!C:F,4,0)),"")</f>
        <v/>
      </c>
      <c r="D44" s="14" t="str">
        <f ca="1">IFERROR(VLOOKUP(B44,Data!C:J,5,0),"")</f>
        <v/>
      </c>
      <c r="E44" s="14" t="str">
        <f ca="1">IFERROR(VLOOKUP(B44,Data!C:J,6,0),"")</f>
        <v/>
      </c>
      <c r="F44" s="15" t="str">
        <f ca="1">IFERROR(VLOOKUP(B44,Data!C:J,7,0),"")</f>
        <v/>
      </c>
      <c r="G44" s="15" t="str">
        <f t="shared" ca="1" si="0"/>
        <v/>
      </c>
      <c r="H44" s="15" t="str">
        <f t="shared" ca="1" si="1"/>
        <v/>
      </c>
      <c r="I44" s="15" t="str">
        <f ca="1">IFERROR(IF(VLOOKUP(B44,Data!C:E,3,0)="Osaka","Kobe",VLOOKUP(B44,Data!C:E,3,0)),"")</f>
        <v/>
      </c>
      <c r="J44" s="28" t="str">
        <f ca="1">IFERROR(IF(I44="Kobe",VLOOKUP(B44,Data!C:J,8,FALSE),VLOOKUP(Search!I44,Table!A:B,2,FALSE)),"")</f>
        <v/>
      </c>
      <c r="K44" t="str">
        <f t="shared" ca="1" si="2"/>
        <v/>
      </c>
      <c r="L44" t="str">
        <f ca="1">IF(K44=1,SUM($K$23:K44),"")</f>
        <v/>
      </c>
      <c r="M44" t="str">
        <f t="shared" ca="1" si="3"/>
        <v/>
      </c>
    </row>
    <row r="45" spans="1:13" ht="24" customHeight="1">
      <c r="A45" s="34">
        <v>23</v>
      </c>
      <c r="B45" s="27" t="str">
        <f t="array" aca="1" ref="B45" ca="1">IFERROR(VLOOKUP($D$17&amp;ROW(A23),IF({1,0},Data!$B$1:$C$1188&amp;COUNTIF(INDIRECT("Data!$B$1:$B"&amp;ROW($1:$1000)),$D$17),Data!$B$1:$C$1188),2,0),"")</f>
        <v/>
      </c>
      <c r="C45" s="27" t="str">
        <f ca="1">IFERROR(IF(VLOOKUP(B45,Data!C:F,4,0)="","",VLOOKUP(B45,Data!C:F,4,0)),"")</f>
        <v/>
      </c>
      <c r="D45" s="14" t="str">
        <f ca="1">IFERROR(VLOOKUP(B45,Data!C:J,5,0),"")</f>
        <v/>
      </c>
      <c r="E45" s="14" t="str">
        <f ca="1">IFERROR(VLOOKUP(B45,Data!C:J,6,0),"")</f>
        <v/>
      </c>
      <c r="F45" s="15" t="str">
        <f ca="1">IFERROR(VLOOKUP(B45,Data!C:J,7,0),"")</f>
        <v/>
      </c>
      <c r="G45" s="15" t="str">
        <f t="shared" ca="1" si="0"/>
        <v/>
      </c>
      <c r="H45" s="15" t="str">
        <f t="shared" ca="1" si="1"/>
        <v/>
      </c>
      <c r="I45" s="15" t="str">
        <f ca="1">IFERROR(IF(VLOOKUP(B45,Data!C:E,3,0)="Osaka","Kobe",VLOOKUP(B45,Data!C:E,3,0)),"")</f>
        <v/>
      </c>
      <c r="J45" s="28" t="str">
        <f ca="1">IFERROR(IF(I45="Kobe",VLOOKUP(B45,Data!C:J,8,FALSE),VLOOKUP(Search!I45,Table!A:B,2,FALSE)),"")</f>
        <v/>
      </c>
      <c r="K45" t="str">
        <f t="shared" ca="1" si="2"/>
        <v/>
      </c>
      <c r="L45" t="str">
        <f ca="1">IF(K45=1,SUM($K$23:K45),"")</f>
        <v/>
      </c>
      <c r="M45" t="str">
        <f t="shared" ca="1" si="3"/>
        <v/>
      </c>
    </row>
    <row r="46" spans="1:13" ht="24" customHeight="1">
      <c r="A46" s="34">
        <v>24</v>
      </c>
      <c r="B46" s="27" t="str">
        <f t="array" aca="1" ref="B46" ca="1">IFERROR(VLOOKUP($D$17&amp;ROW(A24),IF({1,0},Data!$B$1:$C$1188&amp;COUNTIF(INDIRECT("Data!$B$1:$B"&amp;ROW($1:$1000)),$D$17),Data!$B$1:$C$1188),2,0),"")</f>
        <v/>
      </c>
      <c r="C46" s="27" t="str">
        <f ca="1">IFERROR(IF(VLOOKUP(B46,Data!C:F,4,0)="","",VLOOKUP(B46,Data!C:F,4,0)),"")</f>
        <v/>
      </c>
      <c r="D46" s="14" t="str">
        <f ca="1">IFERROR(VLOOKUP(B46,Data!C:J,5,0),"")</f>
        <v/>
      </c>
      <c r="E46" s="14" t="str">
        <f ca="1">IFERROR(VLOOKUP(B46,Data!C:J,6,0),"")</f>
        <v/>
      </c>
      <c r="F46" s="15" t="str">
        <f ca="1">IFERROR(VLOOKUP(B46,Data!C:J,7,0),"")</f>
        <v/>
      </c>
      <c r="G46" s="15" t="str">
        <f t="shared" ca="1" si="0"/>
        <v/>
      </c>
      <c r="H46" s="15" t="str">
        <f t="shared" ca="1" si="1"/>
        <v/>
      </c>
      <c r="I46" s="15" t="str">
        <f ca="1">IFERROR(IF(VLOOKUP(B46,Data!C:E,3,0)="Osaka","Kobe",VLOOKUP(B46,Data!C:E,3,0)),"")</f>
        <v/>
      </c>
      <c r="J46" s="28" t="str">
        <f ca="1">IFERROR(IF(I46="Kobe",VLOOKUP(B46,Data!C:J,8,FALSE),VLOOKUP(Search!I46,Table!A:B,2,FALSE)),"")</f>
        <v/>
      </c>
      <c r="K46" t="str">
        <f t="shared" ca="1" si="2"/>
        <v/>
      </c>
      <c r="L46" t="str">
        <f ca="1">IF(K46=1,SUM($K$23:K46),"")</f>
        <v/>
      </c>
      <c r="M46" t="str">
        <f t="shared" ca="1" si="3"/>
        <v/>
      </c>
    </row>
    <row r="47" spans="1:13" ht="24" customHeight="1">
      <c r="A47" s="34">
        <v>25</v>
      </c>
      <c r="B47" s="27" t="str">
        <f t="array" aca="1" ref="B47" ca="1">IFERROR(VLOOKUP($D$17&amp;ROW(A25),IF({1,0},Data!$B$1:$C$1188&amp;COUNTIF(INDIRECT("Data!$B$1:$B"&amp;ROW($1:$1000)),$D$17),Data!$B$1:$C$1188),2,0),"")</f>
        <v/>
      </c>
      <c r="C47" s="27" t="str">
        <f ca="1">IFERROR(IF(VLOOKUP(B47,Data!C:F,4,0)="","",VLOOKUP(B47,Data!C:F,4,0)),"")</f>
        <v/>
      </c>
      <c r="D47" s="14" t="str">
        <f ca="1">IFERROR(VLOOKUP(B47,Data!C:J,5,0),"")</f>
        <v/>
      </c>
      <c r="E47" s="14" t="str">
        <f ca="1">IFERROR(VLOOKUP(B47,Data!C:J,6,0),"")</f>
        <v/>
      </c>
      <c r="F47" s="15" t="str">
        <f ca="1">IFERROR(VLOOKUP(B47,Data!C:J,7,0),"")</f>
        <v/>
      </c>
      <c r="G47" s="15" t="str">
        <f t="shared" ca="1" si="0"/>
        <v/>
      </c>
      <c r="H47" s="15" t="str">
        <f t="shared" ca="1" si="1"/>
        <v/>
      </c>
      <c r="I47" s="15" t="str">
        <f ca="1">IFERROR(IF(VLOOKUP(B47,Data!C:E,3,0)="Osaka","Kobe",VLOOKUP(B47,Data!C:E,3,0)),"")</f>
        <v/>
      </c>
      <c r="J47" s="28" t="str">
        <f ca="1">IFERROR(IF(I47="Kobe",VLOOKUP(B47,Data!C:J,8,FALSE),VLOOKUP(Search!I47,Table!A:B,2,FALSE)),"")</f>
        <v/>
      </c>
      <c r="K47" t="str">
        <f t="shared" ca="1" si="2"/>
        <v/>
      </c>
      <c r="L47" t="str">
        <f ca="1">IF(K47=1,SUM($K$23:K47),"")</f>
        <v/>
      </c>
      <c r="M47" t="str">
        <f t="shared" ca="1" si="3"/>
        <v/>
      </c>
    </row>
    <row r="48" spans="1:13" ht="24" customHeight="1">
      <c r="A48" s="34">
        <v>26</v>
      </c>
      <c r="B48" s="27" t="str">
        <f t="array" aca="1" ref="B48" ca="1">IFERROR(VLOOKUP($D$17&amp;ROW(A26),IF({1,0},Data!$B$1:$C$1188&amp;COUNTIF(INDIRECT("Data!$B$1:$B"&amp;ROW($1:$1000)),$D$17),Data!$B$1:$C$1188),2,0),"")</f>
        <v/>
      </c>
      <c r="C48" s="27" t="str">
        <f ca="1">IFERROR(IF(VLOOKUP(B48,Data!C:F,4,0)="","",VLOOKUP(B48,Data!C:F,4,0)),"")</f>
        <v/>
      </c>
      <c r="D48" s="14" t="str">
        <f ca="1">IFERROR(VLOOKUP(B48,Data!C:J,5,0),"")</f>
        <v/>
      </c>
      <c r="E48" s="14" t="str">
        <f ca="1">IFERROR(VLOOKUP(B48,Data!C:J,6,0),"")</f>
        <v/>
      </c>
      <c r="F48" s="15" t="str">
        <f ca="1">IFERROR(VLOOKUP(B48,Data!C:J,7,0),"")</f>
        <v/>
      </c>
      <c r="G48" s="15" t="str">
        <f t="shared" ca="1" si="0"/>
        <v/>
      </c>
      <c r="H48" s="15" t="str">
        <f t="shared" ca="1" si="1"/>
        <v/>
      </c>
      <c r="I48" s="15" t="str">
        <f ca="1">IFERROR(IF(VLOOKUP(B48,Data!C:E,3,0)="Osaka","Kobe",VLOOKUP(B48,Data!C:E,3,0)),"")</f>
        <v/>
      </c>
      <c r="J48" s="28" t="str">
        <f ca="1">IFERROR(IF(I48="Kobe",VLOOKUP(B48,Data!C:J,8,FALSE),VLOOKUP(Search!I48,Table!A:B,2,FALSE)),"")</f>
        <v/>
      </c>
      <c r="K48" t="str">
        <f t="shared" ca="1" si="2"/>
        <v/>
      </c>
      <c r="L48" t="str">
        <f ca="1">IF(K48=1,SUM($K$23:K48),"")</f>
        <v/>
      </c>
      <c r="M48" t="str">
        <f t="shared" ca="1" si="3"/>
        <v/>
      </c>
    </row>
    <row r="49" spans="1:13" ht="24" customHeight="1">
      <c r="A49" s="34">
        <v>27</v>
      </c>
      <c r="B49" s="27" t="str">
        <f t="array" aca="1" ref="B49" ca="1">IFERROR(VLOOKUP($D$17&amp;ROW(A27),IF({1,0},Data!$B$1:$C$1188&amp;COUNTIF(INDIRECT("Data!$B$1:$B"&amp;ROW($1:$1000)),$D$17),Data!$B$1:$C$1188),2,0),"")</f>
        <v/>
      </c>
      <c r="C49" s="27" t="str">
        <f ca="1">IFERROR(IF(VLOOKUP(B49,Data!C:F,4,0)="","",VLOOKUP(B49,Data!C:F,4,0)),"")</f>
        <v/>
      </c>
      <c r="D49" s="14" t="str">
        <f ca="1">IFERROR(VLOOKUP(B49,Data!C:J,5,0),"")</f>
        <v/>
      </c>
      <c r="E49" s="14" t="str">
        <f ca="1">IFERROR(VLOOKUP(B49,Data!C:J,6,0),"")</f>
        <v/>
      </c>
      <c r="F49" s="15" t="str">
        <f ca="1">IFERROR(VLOOKUP(B49,Data!C:J,7,0),"")</f>
        <v/>
      </c>
      <c r="G49" s="15" t="str">
        <f t="shared" ca="1" si="0"/>
        <v/>
      </c>
      <c r="H49" s="15" t="str">
        <f t="shared" ca="1" si="1"/>
        <v/>
      </c>
      <c r="I49" s="15" t="str">
        <f ca="1">IFERROR(IF(VLOOKUP(B49,Data!C:E,3,0)="Osaka","Kobe",VLOOKUP(B49,Data!C:E,3,0)),"")</f>
        <v/>
      </c>
      <c r="J49" s="28" t="str">
        <f ca="1">IFERROR(IF(I49="Kobe",VLOOKUP(B49,Data!C:J,8,FALSE),VLOOKUP(Search!I49,Table!A:B,2,FALSE)),"")</f>
        <v/>
      </c>
      <c r="K49" t="str">
        <f t="shared" ca="1" si="2"/>
        <v/>
      </c>
      <c r="L49" t="str">
        <f ca="1">IF(K49=1,SUM($K$23:K49),"")</f>
        <v/>
      </c>
      <c r="M49" t="str">
        <f t="shared" ca="1" si="3"/>
        <v/>
      </c>
    </row>
    <row r="50" spans="1:13" ht="24" customHeight="1">
      <c r="A50" s="34">
        <v>28</v>
      </c>
      <c r="B50" s="27" t="str">
        <f t="array" aca="1" ref="B50" ca="1">IFERROR(VLOOKUP($D$17&amp;ROW(A28),IF({1,0},Data!$B$1:$C$1188&amp;COUNTIF(INDIRECT("Data!$B$1:$B"&amp;ROW($1:$1000)),$D$17),Data!$B$1:$C$1188),2,0),"")</f>
        <v/>
      </c>
      <c r="C50" s="27" t="str">
        <f ca="1">IFERROR(IF(VLOOKUP(B50,Data!C:F,4,0)="","",VLOOKUP(B50,Data!C:F,4,0)),"")</f>
        <v/>
      </c>
      <c r="D50" s="14" t="str">
        <f ca="1">IFERROR(VLOOKUP(B50,Data!C:J,5,0),"")</f>
        <v/>
      </c>
      <c r="E50" s="14" t="str">
        <f ca="1">IFERROR(VLOOKUP(B50,Data!C:J,6,0),"")</f>
        <v/>
      </c>
      <c r="F50" s="15" t="str">
        <f ca="1">IFERROR(VLOOKUP(B50,Data!C:J,7,0),"")</f>
        <v/>
      </c>
      <c r="G50" s="15" t="str">
        <f t="shared" ca="1" si="0"/>
        <v/>
      </c>
      <c r="H50" s="15" t="str">
        <f t="shared" ca="1" si="1"/>
        <v/>
      </c>
      <c r="I50" s="15" t="str">
        <f ca="1">IFERROR(IF(VLOOKUP(B50,Data!C:E,3,0)="Osaka","Kobe",VLOOKUP(B50,Data!C:E,3,0)),"")</f>
        <v/>
      </c>
      <c r="J50" s="28" t="str">
        <f ca="1">IFERROR(IF(I50="Kobe",VLOOKUP(B50,Data!C:J,8,FALSE),VLOOKUP(Search!I50,Table!A:B,2,FALSE)),"")</f>
        <v/>
      </c>
      <c r="K50" t="str">
        <f t="shared" ca="1" si="2"/>
        <v/>
      </c>
      <c r="L50" t="str">
        <f ca="1">IF(K50=1,SUM($K$23:K50),"")</f>
        <v/>
      </c>
      <c r="M50" t="str">
        <f t="shared" ca="1" si="3"/>
        <v/>
      </c>
    </row>
    <row r="51" spans="1:13" ht="24" customHeight="1">
      <c r="A51" s="34">
        <v>29</v>
      </c>
      <c r="B51" s="27" t="str">
        <f t="array" aca="1" ref="B51" ca="1">IFERROR(VLOOKUP($D$17&amp;ROW(A29),IF({1,0},Data!$B$1:$C$1188&amp;COUNTIF(INDIRECT("Data!$B$1:$B"&amp;ROW($1:$1000)),$D$17),Data!$B$1:$C$1188),2,0),"")</f>
        <v/>
      </c>
      <c r="C51" s="27" t="str">
        <f ca="1">IFERROR(IF(VLOOKUP(B51,Data!C:F,4,0)="","",VLOOKUP(B51,Data!C:F,4,0)),"")</f>
        <v/>
      </c>
      <c r="D51" s="14" t="str">
        <f ca="1">IFERROR(VLOOKUP(B51,Data!C:J,5,0),"")</f>
        <v/>
      </c>
      <c r="E51" s="14" t="str">
        <f ca="1">IFERROR(VLOOKUP(B51,Data!C:J,6,0),"")</f>
        <v/>
      </c>
      <c r="F51" s="15" t="str">
        <f ca="1">IFERROR(VLOOKUP(B51,Data!C:J,7,0),"")</f>
        <v/>
      </c>
      <c r="G51" s="15" t="str">
        <f t="shared" ca="1" si="0"/>
        <v/>
      </c>
      <c r="H51" s="15" t="str">
        <f t="shared" ca="1" si="1"/>
        <v/>
      </c>
      <c r="I51" s="15" t="str">
        <f ca="1">IFERROR(IF(VLOOKUP(B51,Data!C:E,3,0)="Osaka","Kobe",VLOOKUP(B51,Data!C:E,3,0)),"")</f>
        <v/>
      </c>
      <c r="J51" s="28" t="str">
        <f ca="1">IFERROR(IF(I51="Kobe",VLOOKUP(B51,Data!C:J,8,FALSE),VLOOKUP(Search!I51,Table!A:B,2,FALSE)),"")</f>
        <v/>
      </c>
      <c r="K51" t="str">
        <f t="shared" ca="1" si="2"/>
        <v/>
      </c>
      <c r="L51" t="str">
        <f ca="1">IF(K51=1,SUM($K$23:K51),"")</f>
        <v/>
      </c>
      <c r="M51" t="str">
        <f t="shared" ca="1" si="3"/>
        <v/>
      </c>
    </row>
    <row r="52" spans="1:13" ht="24" customHeight="1">
      <c r="A52" s="34">
        <v>30</v>
      </c>
      <c r="B52" s="27" t="str">
        <f t="array" aca="1" ref="B52" ca="1">IFERROR(VLOOKUP($D$17&amp;ROW(A30),IF({1,0},Data!$B$1:$C$1188&amp;COUNTIF(INDIRECT("Data!$B$1:$B"&amp;ROW($1:$1000)),$D$17),Data!$B$1:$C$1188),2,0),"")</f>
        <v/>
      </c>
      <c r="C52" s="27" t="str">
        <f ca="1">IFERROR(IF(VLOOKUP(B52,Data!C:F,4,0)="","",VLOOKUP(B52,Data!C:F,4,0)),"")</f>
        <v/>
      </c>
      <c r="D52" s="14" t="str">
        <f ca="1">IFERROR(VLOOKUP(B52,Data!C:J,5,0),"")</f>
        <v/>
      </c>
      <c r="E52" s="14" t="str">
        <f ca="1">IFERROR(VLOOKUP(B52,Data!C:J,6,0),"")</f>
        <v/>
      </c>
      <c r="F52" s="15" t="str">
        <f ca="1">IFERROR(VLOOKUP(B52,Data!C:J,7,0),"")</f>
        <v/>
      </c>
      <c r="G52" s="15" t="str">
        <f t="shared" ca="1" si="0"/>
        <v/>
      </c>
      <c r="H52" s="15" t="str">
        <f t="shared" ca="1" si="1"/>
        <v/>
      </c>
      <c r="I52" s="15" t="str">
        <f ca="1">IFERROR(IF(VLOOKUP(B52,Data!C:E,3,0)="Osaka","Kobe",VLOOKUP(B52,Data!C:E,3,0)),"")</f>
        <v/>
      </c>
      <c r="J52" s="28" t="str">
        <f ca="1">IFERROR(IF(I52="Kobe",VLOOKUP(B52,Data!C:J,8,FALSE),VLOOKUP(Search!I52,Table!A:B,2,FALSE)),"")</f>
        <v/>
      </c>
      <c r="K52" t="str">
        <f t="shared" ca="1" si="2"/>
        <v/>
      </c>
      <c r="L52" t="str">
        <f ca="1">IF(K52=1,SUM($K$23:K52),"")</f>
        <v/>
      </c>
      <c r="M52" t="str">
        <f t="shared" ca="1" si="3"/>
        <v/>
      </c>
    </row>
    <row r="53" spans="1:13" ht="24" customHeight="1">
      <c r="A53" s="34">
        <v>31</v>
      </c>
      <c r="B53" s="27" t="str">
        <f t="array" aca="1" ref="B53" ca="1">IFERROR(VLOOKUP($D$17&amp;ROW(A31),IF({1,0},Data!$B$1:$C$1188&amp;COUNTIF(INDIRECT("Data!$B$1:$B"&amp;ROW($1:$1000)),$D$17),Data!$B$1:$C$1188),2,0),"")</f>
        <v/>
      </c>
      <c r="C53" s="27" t="str">
        <f ca="1">IFERROR(IF(VLOOKUP(B53,Data!C:F,4,0)="","",VLOOKUP(B53,Data!C:F,4,0)),"")</f>
        <v/>
      </c>
      <c r="D53" s="14" t="str">
        <f ca="1">IFERROR(VLOOKUP(B53,Data!C:J,5,0),"")</f>
        <v/>
      </c>
      <c r="E53" s="14" t="str">
        <f ca="1">IFERROR(VLOOKUP(B53,Data!C:J,6,0),"")</f>
        <v/>
      </c>
      <c r="F53" s="15" t="str">
        <f ca="1">IFERROR(VLOOKUP(B53,Data!C:J,7,0),"")</f>
        <v/>
      </c>
      <c r="G53" s="15" t="str">
        <f t="shared" ca="1" si="0"/>
        <v/>
      </c>
      <c r="H53" s="15" t="str">
        <f t="shared" ca="1" si="1"/>
        <v/>
      </c>
      <c r="I53" s="15" t="str">
        <f ca="1">IFERROR(IF(VLOOKUP(B53,Data!C:E,3,0)="Osaka","Kobe",VLOOKUP(B53,Data!C:E,3,0)),"")</f>
        <v/>
      </c>
      <c r="J53" s="28" t="str">
        <f ca="1">IFERROR(IF(I53="Kobe",VLOOKUP(B53,Data!C:J,8,FALSE),VLOOKUP(Search!I53,Table!A:B,2,FALSE)),"")</f>
        <v/>
      </c>
      <c r="K53" t="str">
        <f t="shared" ca="1" si="2"/>
        <v/>
      </c>
      <c r="L53" t="str">
        <f ca="1">IF(K53=1,SUM($K$23:K53),"")</f>
        <v/>
      </c>
      <c r="M53" t="str">
        <f t="shared" ca="1" si="3"/>
        <v/>
      </c>
    </row>
    <row r="54" spans="1:13" ht="24" customHeight="1">
      <c r="A54" s="34">
        <v>32</v>
      </c>
      <c r="B54" s="27" t="str">
        <f t="array" aca="1" ref="B54" ca="1">IFERROR(VLOOKUP($D$17&amp;ROW(A32),IF({1,0},Data!$B$1:$C$1188&amp;COUNTIF(INDIRECT("Data!$B$1:$B"&amp;ROW($1:$1000)),$D$17),Data!$B$1:$C$1188),2,0),"")</f>
        <v/>
      </c>
      <c r="C54" s="27" t="str">
        <f ca="1">IFERROR(IF(VLOOKUP(B54,Data!C:F,4,0)="","",VLOOKUP(B54,Data!C:F,4,0)),"")</f>
        <v/>
      </c>
      <c r="D54" s="14" t="str">
        <f ca="1">IFERROR(VLOOKUP(B54,Data!C:J,5,0),"")</f>
        <v/>
      </c>
      <c r="E54" s="14" t="str">
        <f ca="1">IFERROR(VLOOKUP(B54,Data!C:J,6,0),"")</f>
        <v/>
      </c>
      <c r="F54" s="15" t="str">
        <f ca="1">IFERROR(VLOOKUP(B54,Data!C:J,7,0),"")</f>
        <v/>
      </c>
      <c r="G54" s="15" t="str">
        <f t="shared" ca="1" si="0"/>
        <v/>
      </c>
      <c r="H54" s="15" t="str">
        <f t="shared" ca="1" si="1"/>
        <v/>
      </c>
      <c r="I54" s="15" t="str">
        <f ca="1">IFERROR(IF(VLOOKUP(B54,Data!C:E,3,0)="Osaka","Kobe",VLOOKUP(B54,Data!C:E,3,0)),"")</f>
        <v/>
      </c>
      <c r="J54" s="28" t="str">
        <f ca="1">IFERROR(IF(I54="Kobe",VLOOKUP(B54,Data!C:J,8,FALSE),VLOOKUP(Search!I54,Table!A:B,2,FALSE)),"")</f>
        <v/>
      </c>
      <c r="K54" t="str">
        <f t="shared" ca="1" si="2"/>
        <v/>
      </c>
      <c r="L54" t="str">
        <f ca="1">IF(K54=1,SUM($K$23:K54),"")</f>
        <v/>
      </c>
      <c r="M54" t="str">
        <f t="shared" ca="1" si="3"/>
        <v/>
      </c>
    </row>
    <row r="55" spans="1:13" ht="24" customHeight="1">
      <c r="A55" s="34">
        <v>33</v>
      </c>
      <c r="B55" s="27" t="str">
        <f t="array" aca="1" ref="B55" ca="1">IFERROR(VLOOKUP($D$17&amp;ROW(A33),IF({1,0},Data!$B$1:$C$1188&amp;COUNTIF(INDIRECT("Data!$B$1:$B"&amp;ROW($1:$1000)),$D$17),Data!$B$1:$C$1188),2,0),"")</f>
        <v/>
      </c>
      <c r="C55" s="27" t="str">
        <f ca="1">IFERROR(IF(VLOOKUP(B55,Data!C:F,4,0)="","",VLOOKUP(B55,Data!C:F,4,0)),"")</f>
        <v/>
      </c>
      <c r="D55" s="14" t="str">
        <f ca="1">IFERROR(VLOOKUP(B55,Data!C:J,5,0),"")</f>
        <v/>
      </c>
      <c r="E55" s="14" t="str">
        <f ca="1">IFERROR(VLOOKUP(B55,Data!C:J,6,0),"")</f>
        <v/>
      </c>
      <c r="F55" s="15" t="str">
        <f ca="1">IFERROR(VLOOKUP(B55,Data!C:J,7,0),"")</f>
        <v/>
      </c>
      <c r="G55" s="15" t="str">
        <f t="shared" ca="1" si="0"/>
        <v/>
      </c>
      <c r="H55" s="15" t="str">
        <f t="shared" ca="1" si="1"/>
        <v/>
      </c>
      <c r="I55" s="15" t="str">
        <f ca="1">IFERROR(IF(VLOOKUP(B55,Data!C:E,3,0)="Osaka","Kobe",VLOOKUP(B55,Data!C:E,3,0)),"")</f>
        <v/>
      </c>
      <c r="J55" s="28" t="str">
        <f ca="1">IFERROR(IF(I55="Kobe",VLOOKUP(B55,Data!C:J,8,FALSE),VLOOKUP(Search!I55,Table!A:B,2,FALSE)),"")</f>
        <v/>
      </c>
      <c r="K55" t="str">
        <f t="shared" ca="1" si="2"/>
        <v/>
      </c>
      <c r="L55" t="str">
        <f ca="1">IF(K55=1,SUM($K$23:K55),"")</f>
        <v/>
      </c>
      <c r="M55" t="str">
        <f t="shared" ca="1" si="3"/>
        <v/>
      </c>
    </row>
    <row r="56" spans="1:13" ht="24" customHeight="1">
      <c r="A56" s="34">
        <v>34</v>
      </c>
      <c r="B56" s="27" t="str">
        <f t="array" aca="1" ref="B56" ca="1">IFERROR(VLOOKUP($D$17&amp;ROW(A34),IF({1,0},Data!$B$1:$C$1188&amp;COUNTIF(INDIRECT("Data!$B$1:$B"&amp;ROW($1:$1000)),$D$17),Data!$B$1:$C$1188),2,0),"")</f>
        <v/>
      </c>
      <c r="C56" s="27" t="str">
        <f ca="1">IFERROR(IF(VLOOKUP(B56,Data!C:F,4,0)="","",VLOOKUP(B56,Data!C:F,4,0)),"")</f>
        <v/>
      </c>
      <c r="D56" s="14" t="str">
        <f ca="1">IFERROR(VLOOKUP(B56,Data!C:J,5,0),"")</f>
        <v/>
      </c>
      <c r="E56" s="14" t="str">
        <f ca="1">IFERROR(VLOOKUP(B56,Data!C:J,6,0),"")</f>
        <v/>
      </c>
      <c r="F56" s="15" t="str">
        <f ca="1">IFERROR(VLOOKUP(B56,Data!C:J,7,0),"")</f>
        <v/>
      </c>
      <c r="G56" s="15" t="str">
        <f t="shared" ca="1" si="0"/>
        <v/>
      </c>
      <c r="H56" s="15" t="str">
        <f t="shared" ca="1" si="1"/>
        <v/>
      </c>
      <c r="I56" s="15" t="str">
        <f ca="1">IFERROR(IF(VLOOKUP(B56,Data!C:E,3,0)="Osaka","Kobe",VLOOKUP(B56,Data!C:E,3,0)),"")</f>
        <v/>
      </c>
      <c r="J56" s="28" t="str">
        <f ca="1">IFERROR(IF(I56="Kobe",VLOOKUP(B56,Data!C:J,8,FALSE),VLOOKUP(Search!I56,Table!A:B,2,FALSE)),"")</f>
        <v/>
      </c>
      <c r="K56" t="str">
        <f t="shared" ca="1" si="2"/>
        <v/>
      </c>
      <c r="L56" t="str">
        <f ca="1">IF(K56=1,SUM($K$23:K56),"")</f>
        <v/>
      </c>
      <c r="M56" t="str">
        <f t="shared" ca="1" si="3"/>
        <v/>
      </c>
    </row>
    <row r="57" spans="1:13" ht="24" customHeight="1">
      <c r="A57" s="34">
        <v>35</v>
      </c>
      <c r="B57" s="27" t="str">
        <f t="array" aca="1" ref="B57" ca="1">IFERROR(VLOOKUP($D$17&amp;ROW(A35),IF({1,0},Data!$B$1:$C$1188&amp;COUNTIF(INDIRECT("Data!$B$1:$B"&amp;ROW($1:$1000)),$D$17),Data!$B$1:$C$1188),2,0),"")</f>
        <v/>
      </c>
      <c r="C57" s="27" t="str">
        <f ca="1">IFERROR(IF(VLOOKUP(B57,Data!C:F,4,0)="","",VLOOKUP(B57,Data!C:F,4,0)),"")</f>
        <v/>
      </c>
      <c r="D57" s="14" t="str">
        <f ca="1">IFERROR(VLOOKUP(B57,Data!C:J,5,0),"")</f>
        <v/>
      </c>
      <c r="E57" s="14" t="str">
        <f ca="1">IFERROR(VLOOKUP(B57,Data!C:J,6,0),"")</f>
        <v/>
      </c>
      <c r="F57" s="15" t="str">
        <f ca="1">IFERROR(VLOOKUP(B57,Data!C:J,7,0),"")</f>
        <v/>
      </c>
      <c r="G57" s="15" t="str">
        <f t="shared" ca="1" si="0"/>
        <v/>
      </c>
      <c r="H57" s="15" t="str">
        <f t="shared" ca="1" si="1"/>
        <v/>
      </c>
      <c r="I57" s="15" t="str">
        <f ca="1">IFERROR(IF(VLOOKUP(B57,Data!C:E,3,0)="Osaka","Kobe",VLOOKUP(B57,Data!C:E,3,0)),"")</f>
        <v/>
      </c>
      <c r="J57" s="28" t="str">
        <f ca="1">IFERROR(IF(I57="Kobe",VLOOKUP(B57,Data!C:J,8,FALSE),VLOOKUP(Search!I57,Table!A:B,2,FALSE)),"")</f>
        <v/>
      </c>
      <c r="K57" t="str">
        <f t="shared" ca="1" si="2"/>
        <v/>
      </c>
      <c r="L57" t="str">
        <f ca="1">IF(K57=1,SUM($K$23:K57),"")</f>
        <v/>
      </c>
      <c r="M57" t="str">
        <f t="shared" ca="1" si="3"/>
        <v/>
      </c>
    </row>
    <row r="58" spans="1:13" ht="24" customHeight="1">
      <c r="A58" s="34">
        <v>36</v>
      </c>
      <c r="B58" s="27" t="str">
        <f t="array" aca="1" ref="B58" ca="1">IFERROR(VLOOKUP($D$17&amp;ROW(A36),IF({1,0},Data!$B$1:$C$1188&amp;COUNTIF(INDIRECT("Data!$B$1:$B"&amp;ROW($1:$1000)),$D$17),Data!$B$1:$C$1188),2,0),"")</f>
        <v/>
      </c>
      <c r="C58" s="27" t="str">
        <f ca="1">IFERROR(IF(VLOOKUP(B58,Data!C:F,4,0)="","",VLOOKUP(B58,Data!C:F,4,0)),"")</f>
        <v/>
      </c>
      <c r="D58" s="14" t="str">
        <f ca="1">IFERROR(VLOOKUP(B58,Data!C:J,5,0),"")</f>
        <v/>
      </c>
      <c r="E58" s="14" t="str">
        <f ca="1">IFERROR(VLOOKUP(B58,Data!C:J,6,0),"")</f>
        <v/>
      </c>
      <c r="F58" s="15" t="str">
        <f ca="1">IFERROR(VLOOKUP(B58,Data!C:J,7,0),"")</f>
        <v/>
      </c>
      <c r="G58" s="15" t="str">
        <f t="shared" ca="1" si="0"/>
        <v/>
      </c>
      <c r="H58" s="15" t="str">
        <f t="shared" ca="1" si="1"/>
        <v/>
      </c>
      <c r="I58" s="15" t="str">
        <f ca="1">IFERROR(IF(VLOOKUP(B58,Data!C:E,3,0)="Osaka","Kobe",VLOOKUP(B58,Data!C:E,3,0)),"")</f>
        <v/>
      </c>
      <c r="J58" s="28" t="str">
        <f ca="1">IFERROR(IF(I58="Kobe",VLOOKUP(B58,Data!C:J,8,FALSE),VLOOKUP(Search!I58,Table!A:B,2,FALSE)),"")</f>
        <v/>
      </c>
      <c r="K58" t="str">
        <f t="shared" ca="1" si="2"/>
        <v/>
      </c>
      <c r="L58" t="str">
        <f ca="1">IF(K58=1,SUM($K$23:K58),"")</f>
        <v/>
      </c>
      <c r="M58" t="str">
        <f t="shared" ca="1" si="3"/>
        <v/>
      </c>
    </row>
    <row r="59" spans="1:13" ht="24" customHeight="1">
      <c r="A59" s="34">
        <v>37</v>
      </c>
      <c r="B59" s="27" t="str">
        <f t="array" aca="1" ref="B59" ca="1">IFERROR(VLOOKUP($D$17&amp;ROW(A37),IF({1,0},Data!$B$1:$C$1188&amp;COUNTIF(INDIRECT("Data!$B$1:$B"&amp;ROW($1:$1000)),$D$17),Data!$B$1:$C$1188),2,0),"")</f>
        <v/>
      </c>
      <c r="C59" s="27" t="str">
        <f ca="1">IFERROR(IF(VLOOKUP(B59,Data!C:F,4,0)="","",VLOOKUP(B59,Data!C:F,4,0)),"")</f>
        <v/>
      </c>
      <c r="D59" s="14" t="str">
        <f ca="1">IFERROR(VLOOKUP(B59,Data!C:J,5,0),"")</f>
        <v/>
      </c>
      <c r="E59" s="14" t="str">
        <f ca="1">IFERROR(VLOOKUP(B59,Data!C:J,6,0),"")</f>
        <v/>
      </c>
      <c r="F59" s="15" t="str">
        <f ca="1">IFERROR(VLOOKUP(B59,Data!C:J,7,0),"")</f>
        <v/>
      </c>
      <c r="G59" s="15" t="str">
        <f t="shared" ca="1" si="0"/>
        <v/>
      </c>
      <c r="H59" s="15" t="str">
        <f t="shared" ca="1" si="1"/>
        <v/>
      </c>
      <c r="I59" s="15" t="str">
        <f ca="1">IFERROR(IF(VLOOKUP(B59,Data!C:E,3,0)="Osaka","Kobe",VLOOKUP(B59,Data!C:E,3,0)),"")</f>
        <v/>
      </c>
      <c r="J59" s="28" t="str">
        <f ca="1">IFERROR(IF(I59="Kobe",VLOOKUP(B59,Data!C:J,8,FALSE),VLOOKUP(Search!I59,Table!A:B,2,FALSE)),"")</f>
        <v/>
      </c>
      <c r="K59" t="str">
        <f t="shared" ca="1" si="2"/>
        <v/>
      </c>
      <c r="L59" t="str">
        <f ca="1">IF(K59=1,SUM($K$23:K59),"")</f>
        <v/>
      </c>
      <c r="M59" t="str">
        <f t="shared" ca="1" si="3"/>
        <v/>
      </c>
    </row>
    <row r="60" spans="1:13" ht="24" customHeight="1">
      <c r="A60" s="34">
        <v>38</v>
      </c>
      <c r="B60" s="27" t="str">
        <f t="array" aca="1" ref="B60" ca="1">IFERROR(VLOOKUP($D$17&amp;ROW(A38),IF({1,0},Data!$B$1:$C$1188&amp;COUNTIF(INDIRECT("Data!$B$1:$B"&amp;ROW($1:$1000)),$D$17),Data!$B$1:$C$1188),2,0),"")</f>
        <v/>
      </c>
      <c r="C60" s="27" t="str">
        <f ca="1">IFERROR(IF(VLOOKUP(B60,Data!C:F,4,0)="","",VLOOKUP(B60,Data!C:F,4,0)),"")</f>
        <v/>
      </c>
      <c r="D60" s="14" t="str">
        <f ca="1">IFERROR(VLOOKUP(B60,Data!C:J,5,0),"")</f>
        <v/>
      </c>
      <c r="E60" s="14" t="str">
        <f ca="1">IFERROR(VLOOKUP(B60,Data!C:J,6,0),"")</f>
        <v/>
      </c>
      <c r="F60" s="15" t="str">
        <f ca="1">IFERROR(VLOOKUP(B60,Data!C:J,7,0),"")</f>
        <v/>
      </c>
      <c r="G60" s="15" t="str">
        <f t="shared" ca="1" si="0"/>
        <v/>
      </c>
      <c r="H60" s="15" t="str">
        <f t="shared" ca="1" si="1"/>
        <v/>
      </c>
      <c r="I60" s="15" t="str">
        <f ca="1">IFERROR(IF(VLOOKUP(B60,Data!C:E,3,0)="Osaka","Kobe",VLOOKUP(B60,Data!C:E,3,0)),"")</f>
        <v/>
      </c>
      <c r="J60" s="28" t="str">
        <f ca="1">IFERROR(IF(I60="Kobe",VLOOKUP(B60,Data!C:J,8,FALSE),VLOOKUP(Search!I60,Table!A:B,2,FALSE)),"")</f>
        <v/>
      </c>
      <c r="K60" t="str">
        <f t="shared" ca="1" si="2"/>
        <v/>
      </c>
      <c r="L60" t="str">
        <f ca="1">IF(K60=1,SUM($K$23:K60),"")</f>
        <v/>
      </c>
      <c r="M60" t="str">
        <f t="shared" ca="1" si="3"/>
        <v/>
      </c>
    </row>
    <row r="61" spans="1:13" ht="24" customHeight="1">
      <c r="A61" s="34">
        <v>39</v>
      </c>
      <c r="B61" s="27" t="str">
        <f t="array" aca="1" ref="B61" ca="1">IFERROR(VLOOKUP($D$17&amp;ROW(A39),IF({1,0},Data!$B$1:$C$1188&amp;COUNTIF(INDIRECT("Data!$B$1:$B"&amp;ROW($1:$1000)),$D$17),Data!$B$1:$C$1188),2,0),"")</f>
        <v/>
      </c>
      <c r="C61" s="27" t="str">
        <f ca="1">IFERROR(IF(VLOOKUP(B61,Data!C:F,4,0)="","",VLOOKUP(B61,Data!C:F,4,0)),"")</f>
        <v/>
      </c>
      <c r="D61" s="14" t="str">
        <f ca="1">IFERROR(VLOOKUP(B61,Data!C:J,5,0),"")</f>
        <v/>
      </c>
      <c r="E61" s="14" t="str">
        <f ca="1">IFERROR(VLOOKUP(B61,Data!C:J,6,0),"")</f>
        <v/>
      </c>
      <c r="F61" s="15" t="str">
        <f ca="1">IFERROR(VLOOKUP(B61,Data!C:J,7,0),"")</f>
        <v/>
      </c>
      <c r="G61" s="15" t="str">
        <f t="shared" ca="1" si="0"/>
        <v/>
      </c>
      <c r="H61" s="15" t="str">
        <f t="shared" ca="1" si="1"/>
        <v/>
      </c>
      <c r="I61" s="15" t="str">
        <f ca="1">IFERROR(IF(VLOOKUP(B61,Data!C:E,3,0)="Osaka","Kobe",VLOOKUP(B61,Data!C:E,3,0)),"")</f>
        <v/>
      </c>
      <c r="J61" s="28" t="str">
        <f ca="1">IFERROR(IF(I61="Kobe",VLOOKUP(B61,Data!C:J,8,FALSE),VLOOKUP(Search!I61,Table!A:B,2,FALSE)),"")</f>
        <v/>
      </c>
      <c r="K61" t="str">
        <f t="shared" ca="1" si="2"/>
        <v/>
      </c>
      <c r="L61" t="str">
        <f ca="1">IF(K61=1,SUM($K$23:K61),"")</f>
        <v/>
      </c>
      <c r="M61" t="str">
        <f t="shared" ca="1" si="3"/>
        <v/>
      </c>
    </row>
    <row r="62" spans="1:13" ht="24" customHeight="1">
      <c r="A62" s="34">
        <v>40</v>
      </c>
      <c r="B62" s="27" t="str">
        <f t="array" aca="1" ref="B62" ca="1">IFERROR(VLOOKUP($D$17&amp;ROW(A40),IF({1,0},Data!$B$1:$C$1188&amp;COUNTIF(INDIRECT("Data!$B$1:$B"&amp;ROW($1:$1000)),$D$17),Data!$B$1:$C$1188),2,0),"")</f>
        <v/>
      </c>
      <c r="C62" s="27" t="str">
        <f ca="1">IFERROR(IF(VLOOKUP(B62,Data!C:F,4,0)="","",VLOOKUP(B62,Data!C:F,4,0)),"")</f>
        <v/>
      </c>
      <c r="D62" s="14" t="str">
        <f ca="1">IFERROR(VLOOKUP(B62,Data!C:J,5,0),"")</f>
        <v/>
      </c>
      <c r="E62" s="14" t="str">
        <f ca="1">IFERROR(VLOOKUP(B62,Data!C:J,6,0),"")</f>
        <v/>
      </c>
      <c r="F62" s="15" t="str">
        <f ca="1">IFERROR(VLOOKUP(B62,Data!C:J,7,0),"")</f>
        <v/>
      </c>
      <c r="G62" s="15" t="str">
        <f t="shared" ca="1" si="0"/>
        <v/>
      </c>
      <c r="H62" s="15" t="str">
        <f t="shared" ca="1" si="1"/>
        <v/>
      </c>
      <c r="I62" s="15" t="str">
        <f ca="1">IFERROR(IF(VLOOKUP(B62,Data!C:E,3,0)="Osaka","Kobe",VLOOKUP(B62,Data!C:E,3,0)),"")</f>
        <v/>
      </c>
      <c r="J62" s="28" t="str">
        <f ca="1">IFERROR(IF(I62="Kobe",VLOOKUP(B62,Data!C:J,8,FALSE),VLOOKUP(Search!I62,Table!A:B,2,FALSE)),"")</f>
        <v/>
      </c>
      <c r="K62" t="str">
        <f t="shared" ca="1" si="2"/>
        <v/>
      </c>
      <c r="L62" t="str">
        <f ca="1">IF(K62=1,SUM($K$23:K62),"")</f>
        <v/>
      </c>
      <c r="M62" t="str">
        <f t="shared" ca="1" si="3"/>
        <v/>
      </c>
    </row>
    <row r="63" spans="1:13" ht="24" customHeight="1">
      <c r="A63" s="34">
        <v>41</v>
      </c>
      <c r="B63" s="27" t="str">
        <f t="array" aca="1" ref="B63" ca="1">IFERROR(VLOOKUP($D$17&amp;ROW(A41),IF({1,0},Data!$B$1:$C$1188&amp;COUNTIF(INDIRECT("Data!$B$1:$B"&amp;ROW($1:$1000)),$D$17),Data!$B$1:$C$1188),2,0),"")</f>
        <v/>
      </c>
      <c r="C63" s="27" t="str">
        <f ca="1">IFERROR(IF(VLOOKUP(B63,Data!C:F,4,0)="","",VLOOKUP(B63,Data!C:F,4,0)),"")</f>
        <v/>
      </c>
      <c r="D63" s="14" t="str">
        <f ca="1">IFERROR(VLOOKUP(B63,Data!C:J,5,0),"")</f>
        <v/>
      </c>
      <c r="E63" s="14" t="str">
        <f ca="1">IFERROR(VLOOKUP(B63,Data!C:J,6,0),"")</f>
        <v/>
      </c>
      <c r="F63" s="15" t="str">
        <f ca="1">IFERROR(VLOOKUP(B63,Data!C:J,7,0),"")</f>
        <v/>
      </c>
      <c r="G63" s="15" t="str">
        <f t="shared" ca="1" si="0"/>
        <v/>
      </c>
      <c r="H63" s="15" t="str">
        <f t="shared" ca="1" si="1"/>
        <v/>
      </c>
      <c r="I63" s="15" t="str">
        <f ca="1">IFERROR(IF(VLOOKUP(B63,Data!C:E,3,0)="Osaka","Kobe",VLOOKUP(B63,Data!C:E,3,0)),"")</f>
        <v/>
      </c>
      <c r="J63" s="28" t="str">
        <f ca="1">IFERROR(IF(I63="Kobe",VLOOKUP(B63,Data!C:J,8,FALSE),VLOOKUP(Search!I63,Table!A:B,2,FALSE)),"")</f>
        <v/>
      </c>
      <c r="K63" t="str">
        <f t="shared" ca="1" si="2"/>
        <v/>
      </c>
      <c r="L63" t="str">
        <f ca="1">IF(K63=1,SUM($K$23:K63),"")</f>
        <v/>
      </c>
      <c r="M63" t="str">
        <f t="shared" ca="1" si="3"/>
        <v/>
      </c>
    </row>
    <row r="64" spans="1:13" ht="24" customHeight="1">
      <c r="A64" s="34">
        <v>42</v>
      </c>
      <c r="B64" s="27" t="str">
        <f t="array" aca="1" ref="B64" ca="1">IFERROR(VLOOKUP($D$17&amp;ROW(A42),IF({1,0},Data!$B$1:$C$1188&amp;COUNTIF(INDIRECT("Data!$B$1:$B"&amp;ROW($1:$1000)),$D$17),Data!$B$1:$C$1188),2,0),"")</f>
        <v/>
      </c>
      <c r="C64" s="27" t="str">
        <f ca="1">IFERROR(IF(VLOOKUP(B64,Data!C:F,4,0)="","",VLOOKUP(B64,Data!C:F,4,0)),"")</f>
        <v/>
      </c>
      <c r="D64" s="14" t="str">
        <f ca="1">IFERROR(VLOOKUP(B64,Data!C:J,5,0),"")</f>
        <v/>
      </c>
      <c r="E64" s="14" t="str">
        <f ca="1">IFERROR(VLOOKUP(B64,Data!C:J,6,0),"")</f>
        <v/>
      </c>
      <c r="F64" s="15" t="str">
        <f ca="1">IFERROR(VLOOKUP(B64,Data!C:J,7,0),"")</f>
        <v/>
      </c>
      <c r="G64" s="15" t="str">
        <f t="shared" ca="1" si="0"/>
        <v/>
      </c>
      <c r="H64" s="15" t="str">
        <f t="shared" ca="1" si="1"/>
        <v/>
      </c>
      <c r="I64" s="15" t="str">
        <f ca="1">IFERROR(IF(VLOOKUP(B64,Data!C:E,3,0)="Osaka","Kobe",VLOOKUP(B64,Data!C:E,3,0)),"")</f>
        <v/>
      </c>
      <c r="J64" s="28" t="str">
        <f ca="1">IFERROR(IF(I64="Kobe",VLOOKUP(B64,Data!C:J,8,FALSE),VLOOKUP(Search!I64,Table!A:B,2,FALSE)),"")</f>
        <v/>
      </c>
      <c r="K64" t="str">
        <f t="shared" ca="1" si="2"/>
        <v/>
      </c>
      <c r="L64" t="str">
        <f ca="1">IF(K64=1,SUM($K$23:K64),"")</f>
        <v/>
      </c>
      <c r="M64" t="str">
        <f t="shared" ca="1" si="3"/>
        <v/>
      </c>
    </row>
    <row r="65" spans="1:13" ht="24" customHeight="1">
      <c r="A65" s="34">
        <v>43</v>
      </c>
      <c r="B65" s="27" t="str">
        <f t="array" aca="1" ref="B65" ca="1">IFERROR(VLOOKUP($D$17&amp;ROW(A43),IF({1,0},Data!$B$1:$C$1188&amp;COUNTIF(INDIRECT("Data!$B$1:$B"&amp;ROW($1:$1000)),$D$17),Data!$B$1:$C$1188),2,0),"")</f>
        <v/>
      </c>
      <c r="C65" s="27" t="str">
        <f ca="1">IFERROR(IF(VLOOKUP(B65,Data!C:F,4,0)="","",VLOOKUP(B65,Data!C:F,4,0)),"")</f>
        <v/>
      </c>
      <c r="D65" s="14" t="str">
        <f ca="1">IFERROR(VLOOKUP(B65,Data!C:J,5,0),"")</f>
        <v/>
      </c>
      <c r="E65" s="14" t="str">
        <f ca="1">IFERROR(VLOOKUP(B65,Data!C:J,6,0),"")</f>
        <v/>
      </c>
      <c r="F65" s="15" t="str">
        <f ca="1">IFERROR(VLOOKUP(B65,Data!C:J,7,0),"")</f>
        <v/>
      </c>
      <c r="G65" s="15" t="str">
        <f t="shared" ca="1" si="0"/>
        <v/>
      </c>
      <c r="H65" s="15" t="str">
        <f t="shared" ca="1" si="1"/>
        <v/>
      </c>
      <c r="I65" s="15" t="str">
        <f ca="1">IFERROR(IF(VLOOKUP(B65,Data!C:E,3,0)="Osaka","Kobe",VLOOKUP(B65,Data!C:E,3,0)),"")</f>
        <v/>
      </c>
      <c r="J65" s="28" t="str">
        <f ca="1">IFERROR(IF(I65="Kobe",VLOOKUP(B65,Data!C:J,8,FALSE),VLOOKUP(Search!I65,Table!A:B,2,FALSE)),"")</f>
        <v/>
      </c>
      <c r="K65" t="str">
        <f t="shared" ca="1" si="2"/>
        <v/>
      </c>
      <c r="L65" t="str">
        <f ca="1">IF(K65=1,SUM($K$23:K65),"")</f>
        <v/>
      </c>
      <c r="M65" t="str">
        <f t="shared" ca="1" si="3"/>
        <v/>
      </c>
    </row>
    <row r="66" spans="1:13" ht="24" customHeight="1">
      <c r="A66" s="34">
        <v>44</v>
      </c>
      <c r="B66" s="27" t="str">
        <f t="array" aca="1" ref="B66" ca="1">IFERROR(VLOOKUP($D$17&amp;ROW(A44),IF({1,0},Data!$B$1:$C$1188&amp;COUNTIF(INDIRECT("Data!$B$1:$B"&amp;ROW($1:$1000)),$D$17),Data!$B$1:$C$1188),2,0),"")</f>
        <v/>
      </c>
      <c r="C66" s="27" t="str">
        <f ca="1">IFERROR(IF(VLOOKUP(B66,Data!C:F,4,0)="","",VLOOKUP(B66,Data!C:F,4,0)),"")</f>
        <v/>
      </c>
      <c r="D66" s="14" t="str">
        <f ca="1">IFERROR(VLOOKUP(B66,Data!C:J,5,0),"")</f>
        <v/>
      </c>
      <c r="E66" s="14" t="str">
        <f ca="1">IFERROR(VLOOKUP(B66,Data!C:J,6,0),"")</f>
        <v/>
      </c>
      <c r="F66" s="15" t="str">
        <f ca="1">IFERROR(VLOOKUP(B66,Data!C:J,7,0),"")</f>
        <v/>
      </c>
      <c r="G66" s="15" t="str">
        <f t="shared" ca="1" si="0"/>
        <v/>
      </c>
      <c r="H66" s="15" t="str">
        <f t="shared" ca="1" si="1"/>
        <v/>
      </c>
      <c r="I66" s="15" t="str">
        <f ca="1">IFERROR(IF(VLOOKUP(B66,Data!C:E,3,0)="Osaka","Kobe",VLOOKUP(B66,Data!C:E,3,0)),"")</f>
        <v/>
      </c>
      <c r="J66" s="28" t="str">
        <f ca="1">IFERROR(IF(I66="Kobe",VLOOKUP(B66,Data!C:J,8,FALSE),VLOOKUP(Search!I66,Table!A:B,2,FALSE)),"")</f>
        <v/>
      </c>
      <c r="K66" t="str">
        <f t="shared" ca="1" si="2"/>
        <v/>
      </c>
      <c r="L66" t="str">
        <f ca="1">IF(K66=1,SUM($K$23:K66),"")</f>
        <v/>
      </c>
      <c r="M66" t="str">
        <f t="shared" ca="1" si="3"/>
        <v/>
      </c>
    </row>
    <row r="67" spans="1:13" ht="24" customHeight="1">
      <c r="A67" s="34">
        <v>45</v>
      </c>
      <c r="B67" s="27" t="str">
        <f t="array" aca="1" ref="B67" ca="1">IFERROR(VLOOKUP($D$17&amp;ROW(A45),IF({1,0},Data!$B$1:$C$1188&amp;COUNTIF(INDIRECT("Data!$B$1:$B"&amp;ROW($1:$1000)),$D$17),Data!$B$1:$C$1188),2,0),"")</f>
        <v/>
      </c>
      <c r="C67" s="27" t="str">
        <f ca="1">IFERROR(IF(VLOOKUP(B67,Data!C:F,4,0)="","",VLOOKUP(B67,Data!C:F,4,0)),"")</f>
        <v/>
      </c>
      <c r="D67" s="14" t="str">
        <f ca="1">IFERROR(VLOOKUP(B67,Data!C:J,5,0),"")</f>
        <v/>
      </c>
      <c r="E67" s="14" t="str">
        <f ca="1">IFERROR(VLOOKUP(B67,Data!C:J,6,0),"")</f>
        <v/>
      </c>
      <c r="F67" s="15" t="str">
        <f ca="1">IFERROR(VLOOKUP(B67,Data!C:J,7,0),"")</f>
        <v/>
      </c>
      <c r="G67" s="15" t="str">
        <f t="shared" ca="1" si="0"/>
        <v/>
      </c>
      <c r="H67" s="15" t="str">
        <f t="shared" ca="1" si="1"/>
        <v/>
      </c>
      <c r="I67" s="15" t="str">
        <f ca="1">IFERROR(IF(VLOOKUP(B67,Data!C:E,3,0)="Osaka","Kobe",VLOOKUP(B67,Data!C:E,3,0)),"")</f>
        <v/>
      </c>
      <c r="J67" s="28" t="str">
        <f ca="1">IFERROR(IF(I67="Kobe",VLOOKUP(B67,Data!C:J,8,FALSE),VLOOKUP(Search!I67,Table!A:B,2,FALSE)),"")</f>
        <v/>
      </c>
      <c r="K67" t="str">
        <f t="shared" ca="1" si="2"/>
        <v/>
      </c>
      <c r="L67" t="str">
        <f ca="1">IF(K67=1,SUM($K$23:K67),"")</f>
        <v/>
      </c>
      <c r="M67" t="str">
        <f t="shared" ca="1" si="3"/>
        <v/>
      </c>
    </row>
    <row r="68" spans="1:13" ht="24" customHeight="1">
      <c r="A68" s="34">
        <v>46</v>
      </c>
      <c r="B68" s="27" t="str">
        <f t="array" aca="1" ref="B68" ca="1">IFERROR(VLOOKUP($D$17&amp;ROW(A46),IF({1,0},Data!$B$1:$C$1188&amp;COUNTIF(INDIRECT("Data!$B$1:$B"&amp;ROW($1:$1000)),$D$17),Data!$B$1:$C$1188),2,0),"")</f>
        <v/>
      </c>
      <c r="C68" s="27" t="str">
        <f ca="1">IFERROR(IF(VLOOKUP(B68,Data!C:F,4,0)="","",VLOOKUP(B68,Data!C:F,4,0)),"")</f>
        <v/>
      </c>
      <c r="D68" s="14" t="str">
        <f ca="1">IFERROR(VLOOKUP(B68,Data!C:J,5,0),"")</f>
        <v/>
      </c>
      <c r="E68" s="14" t="str">
        <f ca="1">IFERROR(VLOOKUP(B68,Data!C:J,6,0),"")</f>
        <v/>
      </c>
      <c r="F68" s="15" t="str">
        <f ca="1">IFERROR(VLOOKUP(B68,Data!C:J,7,0),"")</f>
        <v/>
      </c>
      <c r="G68" s="15" t="str">
        <f t="shared" ca="1" si="0"/>
        <v/>
      </c>
      <c r="H68" s="15" t="str">
        <f t="shared" ca="1" si="1"/>
        <v/>
      </c>
      <c r="I68" s="15" t="str">
        <f ca="1">IFERROR(IF(VLOOKUP(B68,Data!C:E,3,0)="Osaka","Kobe",VLOOKUP(B68,Data!C:E,3,0)),"")</f>
        <v/>
      </c>
      <c r="J68" s="28" t="str">
        <f ca="1">IFERROR(IF(I68="Kobe",VLOOKUP(B68,Data!C:J,8,FALSE),VLOOKUP(Search!I68,Table!A:B,2,FALSE)),"")</f>
        <v/>
      </c>
      <c r="K68" t="str">
        <f t="shared" ca="1" si="2"/>
        <v/>
      </c>
      <c r="L68" t="str">
        <f ca="1">IF(K68=1,SUM($K$23:K68),"")</f>
        <v/>
      </c>
      <c r="M68" t="str">
        <f t="shared" ca="1" si="3"/>
        <v/>
      </c>
    </row>
    <row r="69" spans="1:13" ht="24" customHeight="1">
      <c r="A69" s="34">
        <v>47</v>
      </c>
      <c r="B69" s="27" t="str">
        <f t="array" aca="1" ref="B69" ca="1">IFERROR(VLOOKUP($D$17&amp;ROW(A47),IF({1,0},Data!$B$1:$C$1188&amp;COUNTIF(INDIRECT("Data!$B$1:$B"&amp;ROW($1:$1000)),$D$17),Data!$B$1:$C$1188),2,0),"")</f>
        <v/>
      </c>
      <c r="C69" s="27" t="str">
        <f ca="1">IFERROR(IF(VLOOKUP(B69,Data!C:F,4,0)="","",VLOOKUP(B69,Data!C:F,4,0)),"")</f>
        <v/>
      </c>
      <c r="D69" s="14" t="str">
        <f ca="1">IFERROR(VLOOKUP(B69,Data!C:J,5,0),"")</f>
        <v/>
      </c>
      <c r="E69" s="14" t="str">
        <f ca="1">IFERROR(VLOOKUP(B69,Data!C:J,6,0),"")</f>
        <v/>
      </c>
      <c r="F69" s="15" t="str">
        <f ca="1">IFERROR(VLOOKUP(B69,Data!C:J,7,0),"")</f>
        <v/>
      </c>
      <c r="G69" s="15" t="str">
        <f t="shared" ca="1" si="0"/>
        <v/>
      </c>
      <c r="H69" s="15" t="str">
        <f t="shared" ca="1" si="1"/>
        <v/>
      </c>
      <c r="I69" s="15" t="str">
        <f ca="1">IFERROR(IF(VLOOKUP(B69,Data!C:E,3,0)="Osaka","Kobe",VLOOKUP(B69,Data!C:E,3,0)),"")</f>
        <v/>
      </c>
      <c r="J69" s="28" t="str">
        <f ca="1">IFERROR(IF(I69="Kobe",VLOOKUP(B69,Data!C:J,8,FALSE),VLOOKUP(Search!I69,Table!A:B,2,FALSE)),"")</f>
        <v/>
      </c>
      <c r="K69" t="str">
        <f t="shared" ca="1" si="2"/>
        <v/>
      </c>
      <c r="L69" t="str">
        <f ca="1">IF(K69=1,SUM($K$23:K69),"")</f>
        <v/>
      </c>
      <c r="M69" t="str">
        <f t="shared" ca="1" si="3"/>
        <v/>
      </c>
    </row>
    <row r="70" spans="1:13" ht="24" customHeight="1">
      <c r="A70" s="34">
        <v>48</v>
      </c>
      <c r="B70" s="27" t="str">
        <f t="array" aca="1" ref="B70" ca="1">IFERROR(VLOOKUP($D$17&amp;ROW(A48),IF({1,0},Data!$B$1:$C$1188&amp;COUNTIF(INDIRECT("Data!$B$1:$B"&amp;ROW($1:$1000)),$D$17),Data!$B$1:$C$1188),2,0),"")</f>
        <v/>
      </c>
      <c r="C70" s="27" t="str">
        <f ca="1">IFERROR(IF(VLOOKUP(B70,Data!C:F,4,0)="","",VLOOKUP(B70,Data!C:F,4,0)),"")</f>
        <v/>
      </c>
      <c r="D70" s="14" t="str">
        <f ca="1">IFERROR(VLOOKUP(B70,Data!C:J,5,0),"")</f>
        <v/>
      </c>
      <c r="E70" s="14" t="str">
        <f ca="1">IFERROR(VLOOKUP(B70,Data!C:J,6,0),"")</f>
        <v/>
      </c>
      <c r="F70" s="15" t="str">
        <f ca="1">IFERROR(VLOOKUP(B70,Data!C:J,7,0),"")</f>
        <v/>
      </c>
      <c r="G70" s="15" t="str">
        <f t="shared" ca="1" si="0"/>
        <v/>
      </c>
      <c r="H70" s="15" t="str">
        <f t="shared" ca="1" si="1"/>
        <v/>
      </c>
      <c r="I70" s="15" t="str">
        <f ca="1">IFERROR(IF(VLOOKUP(B70,Data!C:E,3,0)="Osaka","Kobe",VLOOKUP(B70,Data!C:E,3,0)),"")</f>
        <v/>
      </c>
      <c r="J70" s="28" t="str">
        <f ca="1">IFERROR(IF(I70="Kobe",VLOOKUP(B70,Data!C:J,8,FALSE),VLOOKUP(Search!I70,Table!A:B,2,FALSE)),"")</f>
        <v/>
      </c>
      <c r="K70" t="str">
        <f t="shared" ca="1" si="2"/>
        <v/>
      </c>
      <c r="L70" t="str">
        <f ca="1">IF(K70=1,SUM($K$23:K70),"")</f>
        <v/>
      </c>
      <c r="M70" t="str">
        <f t="shared" ca="1" si="3"/>
        <v/>
      </c>
    </row>
    <row r="71" spans="1:13" ht="24" customHeight="1">
      <c r="A71" s="34">
        <v>49</v>
      </c>
      <c r="B71" s="27" t="str">
        <f t="array" aca="1" ref="B71" ca="1">IFERROR(VLOOKUP($D$17&amp;ROW(A49),IF({1,0},Data!$B$1:$C$1188&amp;COUNTIF(INDIRECT("Data!$B$1:$B"&amp;ROW($1:$1000)),$D$17),Data!$B$1:$C$1188),2,0),"")</f>
        <v/>
      </c>
      <c r="C71" s="27" t="str">
        <f ca="1">IFERROR(IF(VLOOKUP(B71,Data!C:F,4,0)="","",VLOOKUP(B71,Data!C:F,4,0)),"")</f>
        <v/>
      </c>
      <c r="D71" s="14" t="str">
        <f ca="1">IFERROR(VLOOKUP(B71,Data!C:J,5,0),"")</f>
        <v/>
      </c>
      <c r="E71" s="14" t="str">
        <f ca="1">IFERROR(VLOOKUP(B71,Data!C:J,6,0),"")</f>
        <v/>
      </c>
      <c r="F71" s="15" t="str">
        <f ca="1">IFERROR(VLOOKUP(B71,Data!C:J,7,0),"")</f>
        <v/>
      </c>
      <c r="G71" s="15" t="str">
        <f t="shared" ca="1" si="0"/>
        <v/>
      </c>
      <c r="H71" s="15" t="str">
        <f t="shared" ca="1" si="1"/>
        <v/>
      </c>
      <c r="I71" s="15" t="str">
        <f ca="1">IFERROR(IF(VLOOKUP(B71,Data!C:E,3,0)="Osaka","Kobe",VLOOKUP(B71,Data!C:E,3,0)),"")</f>
        <v/>
      </c>
      <c r="J71" s="28" t="str">
        <f ca="1">IFERROR(IF(I71="Kobe",VLOOKUP(B71,Data!C:J,8,FALSE),VLOOKUP(Search!I71,Table!A:B,2,FALSE)),"")</f>
        <v/>
      </c>
      <c r="K71" t="str">
        <f t="shared" ca="1" si="2"/>
        <v/>
      </c>
      <c r="L71" t="str">
        <f ca="1">IF(K71=1,SUM($K$23:K71),"")</f>
        <v/>
      </c>
      <c r="M71" t="str">
        <f t="shared" ca="1" si="3"/>
        <v/>
      </c>
    </row>
    <row r="72" spans="1:13" ht="24" customHeight="1">
      <c r="A72" s="34">
        <v>50</v>
      </c>
      <c r="B72" s="27" t="str">
        <f t="array" aca="1" ref="B72" ca="1">IFERROR(VLOOKUP($D$17&amp;ROW(A50),IF({1,0},Data!$B$1:$C$1188&amp;COUNTIF(INDIRECT("Data!$B$1:$B"&amp;ROW($1:$1000)),$D$17),Data!$B$1:$C$1188),2,0),"")</f>
        <v/>
      </c>
      <c r="C72" s="27" t="str">
        <f ca="1">IFERROR(IF(VLOOKUP(B72,Data!C:F,4,0)="","",VLOOKUP(B72,Data!C:F,4,0)),"")</f>
        <v/>
      </c>
      <c r="D72" s="14" t="str">
        <f ca="1">IFERROR(VLOOKUP(B72,Data!C:J,5,0),"")</f>
        <v/>
      </c>
      <c r="E72" s="14" t="str">
        <f ca="1">IFERROR(VLOOKUP(B72,Data!C:J,6,0),"")</f>
        <v/>
      </c>
      <c r="F72" s="15" t="str">
        <f ca="1">IFERROR(VLOOKUP(B72,Data!C:J,7,0),"")</f>
        <v/>
      </c>
      <c r="G72" s="15" t="str">
        <f t="shared" ca="1" si="0"/>
        <v/>
      </c>
      <c r="H72" s="15" t="str">
        <f t="shared" ca="1" si="1"/>
        <v/>
      </c>
      <c r="I72" s="15" t="str">
        <f ca="1">IFERROR(IF(VLOOKUP(B72,Data!C:E,3,0)="Osaka","Kobe",VLOOKUP(B72,Data!C:E,3,0)),"")</f>
        <v/>
      </c>
      <c r="J72" s="28" t="str">
        <f ca="1">IFERROR(IF(I72="Kobe",VLOOKUP(B72,Data!C:J,8,FALSE),VLOOKUP(Search!I72,Table!A:B,2,FALSE)),"")</f>
        <v/>
      </c>
      <c r="K72" t="str">
        <f t="shared" ca="1" si="2"/>
        <v/>
      </c>
      <c r="L72" t="str">
        <f ca="1">IF(K72=1,SUM($K$23:K72),"")</f>
        <v/>
      </c>
      <c r="M72" t="str">
        <f t="shared" ca="1" si="3"/>
        <v/>
      </c>
    </row>
    <row r="73" spans="1:13">
      <c r="A73" s="16"/>
      <c r="B73" s="25"/>
      <c r="C73" s="25"/>
      <c r="D73" s="25"/>
      <c r="E73" s="25"/>
      <c r="F73" s="25"/>
      <c r="G73" s="25"/>
      <c r="H73" s="25"/>
      <c r="I73" s="25"/>
      <c r="J73" s="25"/>
    </row>
    <row r="74" spans="1:13">
      <c r="A74" s="16"/>
      <c r="B74" s="25"/>
      <c r="C74" s="25"/>
      <c r="D74" s="25"/>
      <c r="E74" s="25"/>
      <c r="F74" s="25"/>
      <c r="G74" s="25"/>
      <c r="H74" s="25"/>
      <c r="I74" s="25"/>
      <c r="J74" s="25"/>
    </row>
    <row r="75" spans="1:13">
      <c r="A75" s="16"/>
      <c r="B75" s="25"/>
      <c r="C75" s="25"/>
      <c r="D75" s="25"/>
      <c r="E75" s="25"/>
      <c r="F75" s="25"/>
      <c r="G75" s="25"/>
      <c r="H75" s="25"/>
      <c r="I75" s="25"/>
      <c r="J75" s="25"/>
    </row>
    <row r="76" spans="1:13">
      <c r="A76" s="16"/>
      <c r="B76" s="25"/>
      <c r="C76" s="25"/>
      <c r="D76" s="25"/>
      <c r="E76" s="25"/>
      <c r="F76" s="25"/>
      <c r="G76" s="25"/>
      <c r="H76" s="25"/>
      <c r="I76" s="25"/>
      <c r="J76" s="25"/>
    </row>
    <row r="77" spans="1:13">
      <c r="A77" s="16"/>
      <c r="B77" s="25"/>
      <c r="C77" s="25"/>
      <c r="D77" s="25"/>
      <c r="E77" s="25"/>
      <c r="F77" s="25"/>
      <c r="G77" s="25"/>
      <c r="H77" s="25"/>
      <c r="I77" s="25"/>
      <c r="J77" s="25"/>
    </row>
    <row r="78" spans="1:13">
      <c r="A78" s="16"/>
      <c r="B78" s="25"/>
      <c r="C78" s="25"/>
      <c r="D78" s="25"/>
      <c r="E78" s="25"/>
      <c r="F78" s="25"/>
      <c r="G78" s="25"/>
      <c r="H78" s="25"/>
      <c r="I78" s="25"/>
      <c r="J78" s="25"/>
    </row>
    <row r="79" spans="1:13">
      <c r="A79" s="16"/>
      <c r="B79" s="25"/>
      <c r="C79" s="25"/>
      <c r="D79" s="25"/>
      <c r="E79" s="25"/>
      <c r="F79" s="25"/>
      <c r="G79" s="25"/>
      <c r="H79" s="25"/>
      <c r="I79" s="25"/>
      <c r="J79" s="25"/>
    </row>
    <row r="80" spans="1:13">
      <c r="A80" s="16"/>
      <c r="B80" s="25"/>
      <c r="C80" s="25"/>
      <c r="D80" s="25"/>
      <c r="E80" s="25"/>
      <c r="F80" s="25"/>
      <c r="G80" s="25"/>
      <c r="H80" s="25"/>
      <c r="I80" s="25"/>
      <c r="J80" s="25"/>
    </row>
    <row r="81" spans="1:10">
      <c r="A81" s="16"/>
      <c r="B81" s="25"/>
      <c r="C81" s="25"/>
      <c r="D81" s="25"/>
      <c r="E81" s="25"/>
      <c r="F81" s="25"/>
      <c r="G81" s="25"/>
      <c r="H81" s="25"/>
      <c r="I81" s="25"/>
      <c r="J81" s="25"/>
    </row>
    <row r="82" spans="1:10">
      <c r="A82" s="16"/>
      <c r="B82" s="25"/>
      <c r="C82" s="25"/>
      <c r="D82" s="25"/>
      <c r="E82" s="25"/>
      <c r="F82" s="25"/>
      <c r="G82" s="25"/>
      <c r="H82" s="25"/>
      <c r="I82" s="25"/>
      <c r="J82" s="25"/>
    </row>
  </sheetData>
  <sheetProtection selectLockedCells="1"/>
  <dataConsolidate/>
  <mergeCells count="3">
    <mergeCell ref="B17:C17"/>
    <mergeCell ref="B5:D6"/>
    <mergeCell ref="B10:C10"/>
  </mergeCells>
  <phoneticPr fontId="2"/>
  <conditionalFormatting sqref="D10">
    <cfRule type="containsBlanks" dxfId="3" priority="1">
      <formula>LEN(TRIM(D10))=0</formula>
    </cfRule>
  </conditionalFormatting>
  <conditionalFormatting sqref="D17">
    <cfRule type="containsBlanks" dxfId="2" priority="2">
      <formula>LEN(TRIM(D17))=0</formula>
    </cfRule>
  </conditionalFormatting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49" orientation="portrait" r:id="rId1"/>
  <headerFooter>
    <oddFooter>&amp;L&amp;1#&amp;"Calibri"&amp;10&amp;K000000Classification: Public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CFF68-ACD6-49A4-9FAE-189F44857F42}">
  <sheetPr codeName="Sheet2"/>
  <dimension ref="A1:J1200"/>
  <sheetViews>
    <sheetView workbookViewId="0">
      <selection activeCell="C463" sqref="C463"/>
    </sheetView>
  </sheetViews>
  <sheetFormatPr defaultRowHeight="12.75"/>
  <cols>
    <col min="1" max="1" width="14.625" customWidth="1"/>
    <col min="2" max="2" width="15.875" customWidth="1"/>
    <col min="3" max="3" width="16" customWidth="1"/>
    <col min="4" max="4" width="20" bestFit="1" customWidth="1"/>
    <col min="5" max="5" width="12.25" customWidth="1"/>
    <col min="6" max="6" width="10" bestFit="1" customWidth="1"/>
    <col min="7" max="7" width="16.625" customWidth="1"/>
    <col min="8" max="9" width="11.125" bestFit="1" customWidth="1"/>
    <col min="10" max="10" width="16.625" bestFit="1" customWidth="1"/>
    <col min="11" max="11" width="11.125" bestFit="1" customWidth="1"/>
    <col min="12" max="13" width="16.625" bestFit="1" customWidth="1"/>
    <col min="14" max="14" width="16.625" customWidth="1"/>
    <col min="15" max="15" width="11.875" bestFit="1" customWidth="1"/>
    <col min="16" max="16" width="20.125" bestFit="1" customWidth="1"/>
    <col min="17" max="17" width="68.25" bestFit="1" customWidth="1"/>
    <col min="18" max="18" width="79.125" bestFit="1" customWidth="1"/>
    <col min="19" max="19" width="10" bestFit="1" customWidth="1"/>
    <col min="20" max="20" width="20.875" bestFit="1" customWidth="1"/>
    <col min="21" max="21" width="41.25" bestFit="1" customWidth="1"/>
    <col min="22" max="22" width="21.125" bestFit="1" customWidth="1"/>
    <col min="23" max="23" width="17.375" bestFit="1" customWidth="1"/>
    <col min="24" max="24" width="18.125" bestFit="1" customWidth="1"/>
    <col min="25" max="25" width="20.875" bestFit="1" customWidth="1"/>
    <col min="26" max="26" width="25.125" bestFit="1" customWidth="1"/>
    <col min="27" max="27" width="17.75" bestFit="1" customWidth="1"/>
    <col min="28" max="28" width="32.375" bestFit="1" customWidth="1"/>
    <col min="29" max="29" width="20.875" bestFit="1" customWidth="1"/>
    <col min="30" max="30" width="9.125" bestFit="1" customWidth="1"/>
    <col min="31" max="31" width="18.375" bestFit="1" customWidth="1"/>
    <col min="32" max="32" width="12.875" bestFit="1" customWidth="1"/>
    <col min="33" max="33" width="17.625" bestFit="1" customWidth="1"/>
    <col min="34" max="34" width="19.5" bestFit="1" customWidth="1"/>
    <col min="35" max="36" width="11.125" bestFit="1" customWidth="1"/>
    <col min="37" max="37" width="16.625" bestFit="1" customWidth="1"/>
    <col min="38" max="38" width="19" bestFit="1" customWidth="1"/>
    <col min="39" max="39" width="42.875" bestFit="1" customWidth="1"/>
  </cols>
  <sheetData>
    <row r="1" spans="1:10">
      <c r="A1" s="5" t="s">
        <v>44</v>
      </c>
      <c r="B1" s="6" t="s">
        <v>45</v>
      </c>
      <c r="C1" t="s">
        <v>0</v>
      </c>
      <c r="D1" t="s">
        <v>46</v>
      </c>
      <c r="E1" t="s">
        <v>47</v>
      </c>
      <c r="F1" t="s">
        <v>48</v>
      </c>
      <c r="G1" t="s">
        <v>49</v>
      </c>
      <c r="H1" t="s">
        <v>50</v>
      </c>
      <c r="I1" t="s">
        <v>51</v>
      </c>
      <c r="J1" t="s">
        <v>52</v>
      </c>
    </row>
    <row r="2" spans="1:10">
      <c r="A2" s="7" t="s">
        <v>96</v>
      </c>
      <c r="B2" s="8" t="s">
        <v>96</v>
      </c>
      <c r="C2" t="s">
        <v>97</v>
      </c>
      <c r="D2" t="s">
        <v>70</v>
      </c>
      <c r="E2" t="s">
        <v>19</v>
      </c>
      <c r="F2" t="s">
        <v>58</v>
      </c>
      <c r="G2" t="s">
        <v>63</v>
      </c>
      <c r="H2" t="s">
        <v>89</v>
      </c>
      <c r="I2" t="s">
        <v>95</v>
      </c>
      <c r="J2" t="s">
        <v>61</v>
      </c>
    </row>
    <row r="3" spans="1:10">
      <c r="A3" s="7" t="s">
        <v>96</v>
      </c>
      <c r="B3" s="8" t="s">
        <v>96</v>
      </c>
      <c r="C3" t="s">
        <v>98</v>
      </c>
      <c r="D3" t="s">
        <v>70</v>
      </c>
      <c r="E3" t="s">
        <v>19</v>
      </c>
      <c r="F3" t="s">
        <v>58</v>
      </c>
      <c r="G3" t="s">
        <v>63</v>
      </c>
      <c r="H3" t="s">
        <v>89</v>
      </c>
      <c r="I3" t="s">
        <v>95</v>
      </c>
      <c r="J3" t="s">
        <v>61</v>
      </c>
    </row>
    <row r="4" spans="1:10">
      <c r="A4" s="7" t="s">
        <v>99</v>
      </c>
      <c r="B4" s="8" t="s">
        <v>99</v>
      </c>
      <c r="C4" t="s">
        <v>100</v>
      </c>
      <c r="D4" t="s">
        <v>64</v>
      </c>
      <c r="E4" t="s">
        <v>19</v>
      </c>
      <c r="G4" t="s">
        <v>63</v>
      </c>
      <c r="H4" t="s">
        <v>89</v>
      </c>
      <c r="I4" t="s">
        <v>95</v>
      </c>
      <c r="J4" t="s">
        <v>61</v>
      </c>
    </row>
    <row r="5" spans="1:10">
      <c r="A5" s="7" t="s">
        <v>101</v>
      </c>
      <c r="B5" s="8" t="s">
        <v>101</v>
      </c>
      <c r="C5" t="s">
        <v>102</v>
      </c>
      <c r="D5" t="s">
        <v>64</v>
      </c>
      <c r="E5" t="s">
        <v>19</v>
      </c>
      <c r="G5" t="s">
        <v>63</v>
      </c>
      <c r="H5" t="s">
        <v>89</v>
      </c>
      <c r="I5" t="s">
        <v>95</v>
      </c>
      <c r="J5" t="s">
        <v>61</v>
      </c>
    </row>
    <row r="6" spans="1:10">
      <c r="A6" s="7" t="s">
        <v>103</v>
      </c>
      <c r="B6" s="8" t="s">
        <v>103</v>
      </c>
      <c r="C6" t="s">
        <v>104</v>
      </c>
      <c r="D6" t="s">
        <v>64</v>
      </c>
      <c r="E6" t="s">
        <v>19</v>
      </c>
      <c r="G6" t="s">
        <v>63</v>
      </c>
      <c r="H6" t="s">
        <v>89</v>
      </c>
      <c r="I6" t="s">
        <v>95</v>
      </c>
      <c r="J6" t="s">
        <v>61</v>
      </c>
    </row>
    <row r="7" spans="1:10">
      <c r="A7" s="7" t="s">
        <v>105</v>
      </c>
      <c r="B7" s="8" t="s">
        <v>105</v>
      </c>
      <c r="C7" t="s">
        <v>106</v>
      </c>
      <c r="D7" t="s">
        <v>73</v>
      </c>
      <c r="E7" t="s">
        <v>19</v>
      </c>
      <c r="G7" t="s">
        <v>63</v>
      </c>
      <c r="H7" t="s">
        <v>89</v>
      </c>
      <c r="I7" t="s">
        <v>95</v>
      </c>
      <c r="J7" t="s">
        <v>61</v>
      </c>
    </row>
    <row r="8" spans="1:10">
      <c r="A8" s="7" t="s">
        <v>107</v>
      </c>
      <c r="B8" s="8" t="s">
        <v>107</v>
      </c>
      <c r="C8" t="s">
        <v>108</v>
      </c>
      <c r="D8" t="s">
        <v>73</v>
      </c>
      <c r="E8" t="s">
        <v>19</v>
      </c>
      <c r="G8" t="s">
        <v>63</v>
      </c>
      <c r="H8" t="s">
        <v>89</v>
      </c>
      <c r="I8" t="s">
        <v>95</v>
      </c>
      <c r="J8" t="s">
        <v>61</v>
      </c>
    </row>
    <row r="9" spans="1:10">
      <c r="A9" s="7" t="s">
        <v>109</v>
      </c>
      <c r="B9" s="8" t="s">
        <v>109</v>
      </c>
      <c r="C9" t="s">
        <v>110</v>
      </c>
      <c r="D9" t="s">
        <v>74</v>
      </c>
      <c r="E9" t="s">
        <v>19</v>
      </c>
      <c r="F9" t="s">
        <v>58</v>
      </c>
      <c r="G9" t="s">
        <v>63</v>
      </c>
      <c r="H9" t="s">
        <v>89</v>
      </c>
      <c r="I9" t="s">
        <v>95</v>
      </c>
      <c r="J9" t="s">
        <v>61</v>
      </c>
    </row>
    <row r="10" spans="1:10">
      <c r="A10" s="7" t="s">
        <v>111</v>
      </c>
      <c r="B10" s="8" t="s">
        <v>111</v>
      </c>
      <c r="C10" t="s">
        <v>112</v>
      </c>
      <c r="D10" t="s">
        <v>74</v>
      </c>
      <c r="E10" t="s">
        <v>19</v>
      </c>
      <c r="F10" t="s">
        <v>58</v>
      </c>
      <c r="G10" t="s">
        <v>63</v>
      </c>
      <c r="H10" t="s">
        <v>89</v>
      </c>
      <c r="I10" t="s">
        <v>95</v>
      </c>
      <c r="J10" t="s">
        <v>61</v>
      </c>
    </row>
    <row r="11" spans="1:10">
      <c r="A11" s="7" t="s">
        <v>113</v>
      </c>
      <c r="B11" s="8" t="s">
        <v>113</v>
      </c>
      <c r="C11" t="s">
        <v>114</v>
      </c>
      <c r="D11" t="s">
        <v>72</v>
      </c>
      <c r="E11" t="s">
        <v>19</v>
      </c>
      <c r="F11" t="s">
        <v>58</v>
      </c>
      <c r="G11" t="s">
        <v>63</v>
      </c>
      <c r="H11" t="s">
        <v>89</v>
      </c>
      <c r="I11" t="s">
        <v>95</v>
      </c>
      <c r="J11" t="s">
        <v>61</v>
      </c>
    </row>
    <row r="12" spans="1:10">
      <c r="A12" s="7" t="s">
        <v>113</v>
      </c>
      <c r="B12" s="8" t="s">
        <v>113</v>
      </c>
      <c r="C12" t="s">
        <v>115</v>
      </c>
      <c r="D12" t="s">
        <v>72</v>
      </c>
      <c r="E12" t="s">
        <v>19</v>
      </c>
      <c r="F12" t="s">
        <v>58</v>
      </c>
      <c r="G12" t="s">
        <v>63</v>
      </c>
      <c r="H12" t="s">
        <v>89</v>
      </c>
      <c r="I12" t="s">
        <v>95</v>
      </c>
      <c r="J12" t="s">
        <v>61</v>
      </c>
    </row>
    <row r="13" spans="1:10">
      <c r="A13" s="7" t="s">
        <v>113</v>
      </c>
      <c r="B13" s="8" t="s">
        <v>113</v>
      </c>
      <c r="C13" t="s">
        <v>116</v>
      </c>
      <c r="D13" t="s">
        <v>72</v>
      </c>
      <c r="E13" t="s">
        <v>19</v>
      </c>
      <c r="F13" t="s">
        <v>58</v>
      </c>
      <c r="G13" t="s">
        <v>63</v>
      </c>
      <c r="H13" t="s">
        <v>89</v>
      </c>
      <c r="I13" t="s">
        <v>95</v>
      </c>
      <c r="J13" t="s">
        <v>61</v>
      </c>
    </row>
    <row r="14" spans="1:10">
      <c r="A14" s="7" t="s">
        <v>113</v>
      </c>
      <c r="B14" s="8" t="s">
        <v>113</v>
      </c>
      <c r="C14" t="s">
        <v>117</v>
      </c>
      <c r="D14" t="s">
        <v>72</v>
      </c>
      <c r="E14" t="s">
        <v>19</v>
      </c>
      <c r="F14" t="s">
        <v>58</v>
      </c>
      <c r="G14" t="s">
        <v>63</v>
      </c>
      <c r="H14" t="s">
        <v>89</v>
      </c>
      <c r="I14" t="s">
        <v>95</v>
      </c>
      <c r="J14" t="s">
        <v>61</v>
      </c>
    </row>
    <row r="15" spans="1:10">
      <c r="A15" s="7" t="s">
        <v>113</v>
      </c>
      <c r="B15" s="8" t="s">
        <v>113</v>
      </c>
      <c r="C15" t="s">
        <v>118</v>
      </c>
      <c r="D15" t="s">
        <v>72</v>
      </c>
      <c r="E15" t="s">
        <v>19</v>
      </c>
      <c r="F15" t="s">
        <v>58</v>
      </c>
      <c r="G15" t="s">
        <v>63</v>
      </c>
      <c r="H15" t="s">
        <v>89</v>
      </c>
      <c r="I15" t="s">
        <v>95</v>
      </c>
      <c r="J15" t="s">
        <v>61</v>
      </c>
    </row>
    <row r="16" spans="1:10">
      <c r="A16" s="7" t="s">
        <v>113</v>
      </c>
      <c r="B16" s="8" t="s">
        <v>113</v>
      </c>
      <c r="C16" t="s">
        <v>119</v>
      </c>
      <c r="D16" t="s">
        <v>72</v>
      </c>
      <c r="E16" t="s">
        <v>19</v>
      </c>
      <c r="F16" t="s">
        <v>58</v>
      </c>
      <c r="G16" t="s">
        <v>63</v>
      </c>
      <c r="H16" t="s">
        <v>89</v>
      </c>
      <c r="I16" t="s">
        <v>95</v>
      </c>
      <c r="J16" t="s">
        <v>61</v>
      </c>
    </row>
    <row r="17" spans="1:10">
      <c r="A17" s="7" t="s">
        <v>120</v>
      </c>
      <c r="B17" s="8" t="s">
        <v>120</v>
      </c>
      <c r="C17" t="s">
        <v>121</v>
      </c>
      <c r="D17" t="s">
        <v>72</v>
      </c>
      <c r="E17" t="s">
        <v>19</v>
      </c>
      <c r="F17" t="s">
        <v>58</v>
      </c>
      <c r="G17" t="s">
        <v>63</v>
      </c>
      <c r="H17" t="s">
        <v>89</v>
      </c>
      <c r="I17" t="s">
        <v>95</v>
      </c>
      <c r="J17" t="s">
        <v>61</v>
      </c>
    </row>
    <row r="18" spans="1:10">
      <c r="A18" s="7" t="s">
        <v>120</v>
      </c>
      <c r="B18" s="8" t="s">
        <v>120</v>
      </c>
      <c r="C18" t="s">
        <v>122</v>
      </c>
      <c r="D18" t="s">
        <v>72</v>
      </c>
      <c r="E18" t="s">
        <v>19</v>
      </c>
      <c r="F18" t="s">
        <v>58</v>
      </c>
      <c r="G18" t="s">
        <v>63</v>
      </c>
      <c r="H18" t="s">
        <v>89</v>
      </c>
      <c r="I18" t="s">
        <v>95</v>
      </c>
      <c r="J18" t="s">
        <v>61</v>
      </c>
    </row>
    <row r="19" spans="1:10">
      <c r="A19" s="7" t="s">
        <v>76</v>
      </c>
      <c r="B19" s="8" t="s">
        <v>76</v>
      </c>
      <c r="C19" t="s">
        <v>123</v>
      </c>
      <c r="D19" t="s">
        <v>72</v>
      </c>
      <c r="E19" t="s">
        <v>19</v>
      </c>
      <c r="F19" t="s">
        <v>58</v>
      </c>
      <c r="G19" t="s">
        <v>63</v>
      </c>
      <c r="H19" t="s">
        <v>89</v>
      </c>
      <c r="I19" t="s">
        <v>95</v>
      </c>
      <c r="J19" t="s">
        <v>61</v>
      </c>
    </row>
    <row r="20" spans="1:10">
      <c r="A20" s="7" t="s">
        <v>76</v>
      </c>
      <c r="B20" s="8" t="s">
        <v>76</v>
      </c>
      <c r="C20" t="s">
        <v>124</v>
      </c>
      <c r="D20" t="s">
        <v>72</v>
      </c>
      <c r="E20" t="s">
        <v>19</v>
      </c>
      <c r="F20" t="s">
        <v>58</v>
      </c>
      <c r="G20" t="s">
        <v>63</v>
      </c>
      <c r="H20" t="s">
        <v>89</v>
      </c>
      <c r="I20" t="s">
        <v>95</v>
      </c>
      <c r="J20" t="s">
        <v>61</v>
      </c>
    </row>
    <row r="21" spans="1:10">
      <c r="A21" s="7" t="s">
        <v>125</v>
      </c>
      <c r="B21" s="8" t="s">
        <v>125</v>
      </c>
      <c r="C21" t="s">
        <v>126</v>
      </c>
      <c r="D21" t="s">
        <v>127</v>
      </c>
      <c r="E21" t="s">
        <v>19</v>
      </c>
      <c r="G21" t="s">
        <v>63</v>
      </c>
      <c r="H21" t="s">
        <v>89</v>
      </c>
      <c r="I21" t="s">
        <v>95</v>
      </c>
      <c r="J21" t="s">
        <v>61</v>
      </c>
    </row>
    <row r="22" spans="1:10">
      <c r="A22" s="7" t="s">
        <v>128</v>
      </c>
      <c r="B22" s="8" t="s">
        <v>128</v>
      </c>
      <c r="C22" t="s">
        <v>129</v>
      </c>
      <c r="D22" t="s">
        <v>67</v>
      </c>
      <c r="E22" t="s">
        <v>19</v>
      </c>
      <c r="G22" t="s">
        <v>63</v>
      </c>
      <c r="H22" t="s">
        <v>89</v>
      </c>
      <c r="I22" t="s">
        <v>95</v>
      </c>
      <c r="J22" t="s">
        <v>61</v>
      </c>
    </row>
    <row r="23" spans="1:10">
      <c r="A23" s="7" t="s">
        <v>130</v>
      </c>
      <c r="B23" s="8" t="s">
        <v>130</v>
      </c>
      <c r="C23" t="s">
        <v>131</v>
      </c>
      <c r="D23" t="s">
        <v>67</v>
      </c>
      <c r="E23" t="s">
        <v>19</v>
      </c>
      <c r="F23" t="s">
        <v>58</v>
      </c>
      <c r="G23" t="s">
        <v>63</v>
      </c>
      <c r="H23" t="s">
        <v>89</v>
      </c>
      <c r="I23" t="s">
        <v>95</v>
      </c>
      <c r="J23" t="s">
        <v>61</v>
      </c>
    </row>
    <row r="24" spans="1:10">
      <c r="A24" s="7" t="s">
        <v>132</v>
      </c>
      <c r="B24" s="8" t="s">
        <v>132</v>
      </c>
      <c r="C24" t="s">
        <v>133</v>
      </c>
      <c r="D24" t="s">
        <v>67</v>
      </c>
      <c r="E24" t="s">
        <v>19</v>
      </c>
      <c r="F24" t="s">
        <v>58</v>
      </c>
      <c r="G24" t="s">
        <v>63</v>
      </c>
      <c r="H24" t="s">
        <v>89</v>
      </c>
      <c r="I24" t="s">
        <v>95</v>
      </c>
      <c r="J24" t="s">
        <v>61</v>
      </c>
    </row>
    <row r="25" spans="1:10">
      <c r="A25" s="7" t="s">
        <v>134</v>
      </c>
      <c r="B25" s="8" t="s">
        <v>134</v>
      </c>
      <c r="C25" t="s">
        <v>135</v>
      </c>
      <c r="D25" t="s">
        <v>67</v>
      </c>
      <c r="E25" t="s">
        <v>19</v>
      </c>
      <c r="G25" t="s">
        <v>63</v>
      </c>
      <c r="H25" t="s">
        <v>89</v>
      </c>
      <c r="I25" t="s">
        <v>95</v>
      </c>
      <c r="J25" t="s">
        <v>61</v>
      </c>
    </row>
    <row r="26" spans="1:10">
      <c r="A26" s="7" t="s">
        <v>134</v>
      </c>
      <c r="B26" s="8" t="s">
        <v>134</v>
      </c>
      <c r="C26" t="s">
        <v>136</v>
      </c>
      <c r="D26" t="s">
        <v>67</v>
      </c>
      <c r="E26" t="s">
        <v>19</v>
      </c>
      <c r="G26" t="s">
        <v>63</v>
      </c>
      <c r="H26" t="s">
        <v>89</v>
      </c>
      <c r="I26" t="s">
        <v>95</v>
      </c>
      <c r="J26" t="s">
        <v>61</v>
      </c>
    </row>
    <row r="27" spans="1:10">
      <c r="A27" s="7" t="s">
        <v>137</v>
      </c>
      <c r="B27" s="8" t="s">
        <v>137</v>
      </c>
      <c r="C27" t="s">
        <v>138</v>
      </c>
      <c r="D27" t="s">
        <v>79</v>
      </c>
      <c r="E27" t="s">
        <v>19</v>
      </c>
      <c r="F27" t="s">
        <v>58</v>
      </c>
      <c r="G27" t="s">
        <v>63</v>
      </c>
      <c r="H27" t="s">
        <v>89</v>
      </c>
      <c r="I27" t="s">
        <v>95</v>
      </c>
      <c r="J27" t="s">
        <v>61</v>
      </c>
    </row>
    <row r="28" spans="1:10">
      <c r="A28" s="7" t="s">
        <v>137</v>
      </c>
      <c r="B28" s="8" t="s">
        <v>137</v>
      </c>
      <c r="C28" t="s">
        <v>139</v>
      </c>
      <c r="D28" t="s">
        <v>79</v>
      </c>
      <c r="E28" t="s">
        <v>19</v>
      </c>
      <c r="F28" t="s">
        <v>58</v>
      </c>
      <c r="G28" t="s">
        <v>63</v>
      </c>
      <c r="H28" t="s">
        <v>89</v>
      </c>
      <c r="I28" t="s">
        <v>95</v>
      </c>
      <c r="J28" t="s">
        <v>61</v>
      </c>
    </row>
    <row r="29" spans="1:10">
      <c r="A29" s="7" t="s">
        <v>140</v>
      </c>
      <c r="B29" s="8" t="s">
        <v>140</v>
      </c>
      <c r="C29" t="s">
        <v>141</v>
      </c>
      <c r="D29" t="s">
        <v>67</v>
      </c>
      <c r="E29" t="s">
        <v>19</v>
      </c>
      <c r="G29" t="s">
        <v>63</v>
      </c>
      <c r="H29" t="s">
        <v>89</v>
      </c>
      <c r="I29" t="s">
        <v>95</v>
      </c>
      <c r="J29" t="s">
        <v>61</v>
      </c>
    </row>
    <row r="30" spans="1:10">
      <c r="A30" s="7" t="s">
        <v>142</v>
      </c>
      <c r="B30" s="8" t="s">
        <v>142</v>
      </c>
      <c r="C30" t="s">
        <v>143</v>
      </c>
      <c r="D30" t="s">
        <v>67</v>
      </c>
      <c r="E30" t="s">
        <v>19</v>
      </c>
      <c r="F30" t="s">
        <v>58</v>
      </c>
      <c r="G30" t="s">
        <v>63</v>
      </c>
      <c r="H30" t="s">
        <v>89</v>
      </c>
      <c r="I30" t="s">
        <v>95</v>
      </c>
      <c r="J30" t="s">
        <v>61</v>
      </c>
    </row>
    <row r="31" spans="1:10">
      <c r="A31" s="7" t="s">
        <v>144</v>
      </c>
      <c r="B31" s="8" t="s">
        <v>144</v>
      </c>
      <c r="C31" t="s">
        <v>145</v>
      </c>
      <c r="D31" t="s">
        <v>67</v>
      </c>
      <c r="E31" t="s">
        <v>19</v>
      </c>
      <c r="F31" t="s">
        <v>58</v>
      </c>
      <c r="G31" t="s">
        <v>63</v>
      </c>
      <c r="H31" t="s">
        <v>89</v>
      </c>
      <c r="I31" t="s">
        <v>95</v>
      </c>
      <c r="J31" t="s">
        <v>61</v>
      </c>
    </row>
    <row r="32" spans="1:10">
      <c r="A32" s="7" t="s">
        <v>146</v>
      </c>
      <c r="B32" s="8" t="s">
        <v>146</v>
      </c>
      <c r="C32" t="s">
        <v>147</v>
      </c>
      <c r="D32" t="s">
        <v>67</v>
      </c>
      <c r="E32" t="s">
        <v>19</v>
      </c>
      <c r="F32" t="s">
        <v>58</v>
      </c>
      <c r="G32" t="s">
        <v>63</v>
      </c>
      <c r="H32" t="s">
        <v>89</v>
      </c>
      <c r="I32" t="s">
        <v>95</v>
      </c>
      <c r="J32" t="s">
        <v>61</v>
      </c>
    </row>
    <row r="33" spans="1:10">
      <c r="A33" s="7" t="s">
        <v>148</v>
      </c>
      <c r="B33" s="8" t="s">
        <v>148</v>
      </c>
      <c r="C33" t="s">
        <v>149</v>
      </c>
      <c r="D33" t="s">
        <v>67</v>
      </c>
      <c r="E33" t="s">
        <v>19</v>
      </c>
      <c r="F33" t="s">
        <v>58</v>
      </c>
      <c r="G33" t="s">
        <v>63</v>
      </c>
      <c r="H33" t="s">
        <v>89</v>
      </c>
      <c r="I33" t="s">
        <v>95</v>
      </c>
      <c r="J33" t="s">
        <v>61</v>
      </c>
    </row>
    <row r="34" spans="1:10">
      <c r="A34" s="7" t="s">
        <v>148</v>
      </c>
      <c r="B34" s="8" t="s">
        <v>148</v>
      </c>
      <c r="C34" t="s">
        <v>150</v>
      </c>
      <c r="D34" t="s">
        <v>67</v>
      </c>
      <c r="E34" t="s">
        <v>19</v>
      </c>
      <c r="F34" t="s">
        <v>58</v>
      </c>
      <c r="G34" t="s">
        <v>63</v>
      </c>
      <c r="H34" t="s">
        <v>89</v>
      </c>
      <c r="I34" t="s">
        <v>95</v>
      </c>
      <c r="J34" t="s">
        <v>61</v>
      </c>
    </row>
    <row r="35" spans="1:10">
      <c r="A35" s="7" t="s">
        <v>148</v>
      </c>
      <c r="B35" s="8" t="s">
        <v>148</v>
      </c>
      <c r="C35" t="s">
        <v>151</v>
      </c>
      <c r="D35" t="s">
        <v>67</v>
      </c>
      <c r="E35" t="s">
        <v>19</v>
      </c>
      <c r="F35" t="s">
        <v>58</v>
      </c>
      <c r="G35" t="s">
        <v>63</v>
      </c>
      <c r="H35" t="s">
        <v>89</v>
      </c>
      <c r="I35" t="s">
        <v>95</v>
      </c>
      <c r="J35" t="s">
        <v>61</v>
      </c>
    </row>
    <row r="36" spans="1:10">
      <c r="A36" s="7" t="s">
        <v>152</v>
      </c>
      <c r="B36" s="8" t="s">
        <v>152</v>
      </c>
      <c r="C36" t="s">
        <v>153</v>
      </c>
      <c r="D36" t="s">
        <v>67</v>
      </c>
      <c r="E36" t="s">
        <v>19</v>
      </c>
      <c r="F36" t="s">
        <v>58</v>
      </c>
      <c r="G36" t="s">
        <v>63</v>
      </c>
      <c r="H36" t="s">
        <v>89</v>
      </c>
      <c r="I36" t="s">
        <v>95</v>
      </c>
      <c r="J36" t="s">
        <v>61</v>
      </c>
    </row>
    <row r="37" spans="1:10">
      <c r="A37" s="7" t="s">
        <v>154</v>
      </c>
      <c r="B37" s="8" t="s">
        <v>154</v>
      </c>
      <c r="C37" t="s">
        <v>155</v>
      </c>
      <c r="D37" t="s">
        <v>67</v>
      </c>
      <c r="E37" t="s">
        <v>19</v>
      </c>
      <c r="F37" t="s">
        <v>58</v>
      </c>
      <c r="G37" t="s">
        <v>63</v>
      </c>
      <c r="H37" t="s">
        <v>89</v>
      </c>
      <c r="I37" t="s">
        <v>95</v>
      </c>
      <c r="J37" t="s">
        <v>61</v>
      </c>
    </row>
    <row r="38" spans="1:10">
      <c r="A38" s="7" t="s">
        <v>154</v>
      </c>
      <c r="B38" s="8" t="s">
        <v>154</v>
      </c>
      <c r="C38" t="s">
        <v>156</v>
      </c>
      <c r="D38" t="s">
        <v>67</v>
      </c>
      <c r="E38" t="s">
        <v>19</v>
      </c>
      <c r="F38" t="s">
        <v>58</v>
      </c>
      <c r="G38" t="s">
        <v>63</v>
      </c>
      <c r="H38" t="s">
        <v>89</v>
      </c>
      <c r="I38" t="s">
        <v>95</v>
      </c>
      <c r="J38" t="s">
        <v>61</v>
      </c>
    </row>
    <row r="39" spans="1:10">
      <c r="A39" s="7" t="s">
        <v>157</v>
      </c>
      <c r="B39" s="8" t="s">
        <v>157</v>
      </c>
      <c r="C39" t="s">
        <v>158</v>
      </c>
      <c r="D39" t="s">
        <v>67</v>
      </c>
      <c r="E39" t="s">
        <v>19</v>
      </c>
      <c r="G39" t="s">
        <v>63</v>
      </c>
      <c r="H39" t="s">
        <v>89</v>
      </c>
      <c r="I39" t="s">
        <v>95</v>
      </c>
      <c r="J39" t="s">
        <v>61</v>
      </c>
    </row>
    <row r="40" spans="1:10">
      <c r="A40" s="7" t="s">
        <v>159</v>
      </c>
      <c r="B40" s="8" t="s">
        <v>159</v>
      </c>
      <c r="C40" t="s">
        <v>160</v>
      </c>
      <c r="D40" t="s">
        <v>67</v>
      </c>
      <c r="E40" t="s">
        <v>19</v>
      </c>
      <c r="G40" t="s">
        <v>63</v>
      </c>
      <c r="H40" t="s">
        <v>89</v>
      </c>
      <c r="I40" t="s">
        <v>95</v>
      </c>
      <c r="J40" t="s">
        <v>61</v>
      </c>
    </row>
    <row r="41" spans="1:10">
      <c r="A41" s="7" t="s">
        <v>161</v>
      </c>
      <c r="B41" s="8" t="s">
        <v>161</v>
      </c>
      <c r="C41" t="s">
        <v>162</v>
      </c>
      <c r="D41" t="s">
        <v>67</v>
      </c>
      <c r="E41" t="s">
        <v>19</v>
      </c>
      <c r="G41" t="s">
        <v>63</v>
      </c>
      <c r="H41" t="s">
        <v>89</v>
      </c>
      <c r="I41" t="s">
        <v>95</v>
      </c>
      <c r="J41" t="s">
        <v>61</v>
      </c>
    </row>
    <row r="42" spans="1:10">
      <c r="A42" s="7" t="s">
        <v>163</v>
      </c>
      <c r="B42" s="8" t="s">
        <v>163</v>
      </c>
      <c r="C42" t="s">
        <v>164</v>
      </c>
      <c r="D42" t="s">
        <v>67</v>
      </c>
      <c r="E42" t="s">
        <v>19</v>
      </c>
      <c r="G42" t="s">
        <v>63</v>
      </c>
      <c r="H42" t="s">
        <v>89</v>
      </c>
      <c r="I42" t="s">
        <v>95</v>
      </c>
      <c r="J42" t="s">
        <v>61</v>
      </c>
    </row>
    <row r="43" spans="1:10">
      <c r="A43" s="7" t="s">
        <v>165</v>
      </c>
      <c r="B43" s="8" t="s">
        <v>165</v>
      </c>
      <c r="C43" t="s">
        <v>166</v>
      </c>
      <c r="D43" t="s">
        <v>67</v>
      </c>
      <c r="E43" t="s">
        <v>19</v>
      </c>
      <c r="G43" t="s">
        <v>63</v>
      </c>
      <c r="H43" t="s">
        <v>89</v>
      </c>
      <c r="I43" t="s">
        <v>95</v>
      </c>
      <c r="J43" t="s">
        <v>61</v>
      </c>
    </row>
    <row r="44" spans="1:10">
      <c r="A44" s="7" t="s">
        <v>165</v>
      </c>
      <c r="B44" s="8" t="s">
        <v>165</v>
      </c>
      <c r="C44" t="s">
        <v>167</v>
      </c>
      <c r="D44" t="s">
        <v>67</v>
      </c>
      <c r="E44" t="s">
        <v>19</v>
      </c>
      <c r="G44" t="s">
        <v>63</v>
      </c>
      <c r="H44" t="s">
        <v>89</v>
      </c>
      <c r="I44" t="s">
        <v>95</v>
      </c>
      <c r="J44" t="s">
        <v>61</v>
      </c>
    </row>
    <row r="45" spans="1:10">
      <c r="A45" s="7" t="s">
        <v>165</v>
      </c>
      <c r="B45" s="8" t="s">
        <v>165</v>
      </c>
      <c r="C45" t="s">
        <v>168</v>
      </c>
      <c r="D45" t="s">
        <v>67</v>
      </c>
      <c r="E45" t="s">
        <v>19</v>
      </c>
      <c r="G45" t="s">
        <v>63</v>
      </c>
      <c r="H45" t="s">
        <v>89</v>
      </c>
      <c r="I45" t="s">
        <v>95</v>
      </c>
      <c r="J45" t="s">
        <v>61</v>
      </c>
    </row>
    <row r="46" spans="1:10">
      <c r="A46" s="7" t="s">
        <v>169</v>
      </c>
      <c r="B46" s="8" t="s">
        <v>169</v>
      </c>
      <c r="C46" t="s">
        <v>170</v>
      </c>
      <c r="D46" t="s">
        <v>67</v>
      </c>
      <c r="E46" t="s">
        <v>19</v>
      </c>
      <c r="G46" t="s">
        <v>63</v>
      </c>
      <c r="H46" t="s">
        <v>89</v>
      </c>
      <c r="I46" t="s">
        <v>95</v>
      </c>
      <c r="J46" t="s">
        <v>61</v>
      </c>
    </row>
    <row r="47" spans="1:10">
      <c r="A47" s="7" t="s">
        <v>171</v>
      </c>
      <c r="B47" s="8" t="s">
        <v>171</v>
      </c>
      <c r="C47" t="s">
        <v>172</v>
      </c>
      <c r="D47" t="s">
        <v>67</v>
      </c>
      <c r="E47" t="s">
        <v>19</v>
      </c>
      <c r="G47" t="s">
        <v>63</v>
      </c>
      <c r="H47" t="s">
        <v>89</v>
      </c>
      <c r="I47" t="s">
        <v>95</v>
      </c>
      <c r="J47" t="s">
        <v>61</v>
      </c>
    </row>
    <row r="48" spans="1:10">
      <c r="A48" s="7" t="s">
        <v>173</v>
      </c>
      <c r="B48" s="8" t="s">
        <v>173</v>
      </c>
      <c r="C48" t="s">
        <v>174</v>
      </c>
      <c r="D48" t="s">
        <v>79</v>
      </c>
      <c r="E48" t="s">
        <v>19</v>
      </c>
      <c r="G48" t="s">
        <v>63</v>
      </c>
      <c r="H48" t="s">
        <v>89</v>
      </c>
      <c r="I48" t="s">
        <v>95</v>
      </c>
      <c r="J48" t="s">
        <v>61</v>
      </c>
    </row>
    <row r="49" spans="1:10">
      <c r="A49" s="7" t="s">
        <v>173</v>
      </c>
      <c r="B49" s="8" t="s">
        <v>173</v>
      </c>
      <c r="C49" t="s">
        <v>175</v>
      </c>
      <c r="D49" t="s">
        <v>79</v>
      </c>
      <c r="E49" t="s">
        <v>19</v>
      </c>
      <c r="G49" t="s">
        <v>63</v>
      </c>
      <c r="H49" t="s">
        <v>89</v>
      </c>
      <c r="I49" t="s">
        <v>95</v>
      </c>
      <c r="J49" t="s">
        <v>61</v>
      </c>
    </row>
    <row r="50" spans="1:10">
      <c r="A50" s="7" t="s">
        <v>173</v>
      </c>
      <c r="B50" s="8" t="s">
        <v>173</v>
      </c>
      <c r="C50" t="s">
        <v>176</v>
      </c>
      <c r="D50" t="s">
        <v>79</v>
      </c>
      <c r="E50" t="s">
        <v>19</v>
      </c>
      <c r="G50" t="s">
        <v>63</v>
      </c>
      <c r="H50" t="s">
        <v>89</v>
      </c>
      <c r="I50" t="s">
        <v>95</v>
      </c>
      <c r="J50" t="s">
        <v>61</v>
      </c>
    </row>
    <row r="51" spans="1:10">
      <c r="A51" s="7" t="s">
        <v>173</v>
      </c>
      <c r="B51" s="8" t="s">
        <v>173</v>
      </c>
      <c r="C51" t="s">
        <v>177</v>
      </c>
      <c r="D51" t="s">
        <v>79</v>
      </c>
      <c r="E51" t="s">
        <v>19</v>
      </c>
      <c r="G51" t="s">
        <v>63</v>
      </c>
      <c r="H51" t="s">
        <v>89</v>
      </c>
      <c r="I51" t="s">
        <v>95</v>
      </c>
      <c r="J51" t="s">
        <v>61</v>
      </c>
    </row>
    <row r="52" spans="1:10">
      <c r="A52" s="7" t="s">
        <v>173</v>
      </c>
      <c r="B52" s="8" t="s">
        <v>173</v>
      </c>
      <c r="C52" t="s">
        <v>178</v>
      </c>
      <c r="D52" t="s">
        <v>79</v>
      </c>
      <c r="E52" t="s">
        <v>19</v>
      </c>
      <c r="G52" t="s">
        <v>63</v>
      </c>
      <c r="H52" t="s">
        <v>89</v>
      </c>
      <c r="I52" t="s">
        <v>95</v>
      </c>
      <c r="J52" t="s">
        <v>61</v>
      </c>
    </row>
    <row r="53" spans="1:10">
      <c r="A53" s="7" t="s">
        <v>179</v>
      </c>
      <c r="B53" s="8" t="s">
        <v>179</v>
      </c>
      <c r="C53" t="s">
        <v>180</v>
      </c>
      <c r="D53" t="s">
        <v>79</v>
      </c>
      <c r="E53" t="s">
        <v>19</v>
      </c>
      <c r="G53" t="s">
        <v>63</v>
      </c>
      <c r="H53" t="s">
        <v>89</v>
      </c>
      <c r="I53" t="s">
        <v>95</v>
      </c>
      <c r="J53" t="s">
        <v>61</v>
      </c>
    </row>
    <row r="54" spans="1:10">
      <c r="A54" s="7" t="s">
        <v>181</v>
      </c>
      <c r="B54" s="8" t="s">
        <v>181</v>
      </c>
      <c r="C54" t="s">
        <v>182</v>
      </c>
      <c r="D54" t="s">
        <v>67</v>
      </c>
      <c r="E54" t="s">
        <v>19</v>
      </c>
      <c r="G54" t="s">
        <v>63</v>
      </c>
      <c r="H54" t="s">
        <v>89</v>
      </c>
      <c r="I54" t="s">
        <v>95</v>
      </c>
      <c r="J54" t="s">
        <v>61</v>
      </c>
    </row>
    <row r="55" spans="1:10">
      <c r="A55" s="7" t="s">
        <v>181</v>
      </c>
      <c r="B55" s="8" t="s">
        <v>181</v>
      </c>
      <c r="C55" t="s">
        <v>183</v>
      </c>
      <c r="D55" t="s">
        <v>67</v>
      </c>
      <c r="E55" t="s">
        <v>19</v>
      </c>
      <c r="G55" t="s">
        <v>63</v>
      </c>
      <c r="H55" t="s">
        <v>89</v>
      </c>
      <c r="I55" t="s">
        <v>95</v>
      </c>
      <c r="J55" t="s">
        <v>61</v>
      </c>
    </row>
    <row r="56" spans="1:10">
      <c r="A56" s="7" t="s">
        <v>181</v>
      </c>
      <c r="B56" s="8" t="s">
        <v>181</v>
      </c>
      <c r="C56" t="s">
        <v>184</v>
      </c>
      <c r="D56" t="s">
        <v>67</v>
      </c>
      <c r="E56" t="s">
        <v>19</v>
      </c>
      <c r="G56" t="s">
        <v>63</v>
      </c>
      <c r="H56" t="s">
        <v>89</v>
      </c>
      <c r="I56" t="s">
        <v>95</v>
      </c>
      <c r="J56" t="s">
        <v>61</v>
      </c>
    </row>
    <row r="57" spans="1:10">
      <c r="A57" s="7" t="s">
        <v>181</v>
      </c>
      <c r="B57" s="8" t="s">
        <v>181</v>
      </c>
      <c r="C57" t="s">
        <v>185</v>
      </c>
      <c r="D57" t="s">
        <v>67</v>
      </c>
      <c r="E57" t="s">
        <v>19</v>
      </c>
      <c r="G57" t="s">
        <v>63</v>
      </c>
      <c r="H57" t="s">
        <v>89</v>
      </c>
      <c r="I57" t="s">
        <v>95</v>
      </c>
      <c r="J57" t="s">
        <v>61</v>
      </c>
    </row>
    <row r="58" spans="1:10">
      <c r="A58" s="7" t="s">
        <v>181</v>
      </c>
      <c r="B58" s="8" t="s">
        <v>181</v>
      </c>
      <c r="C58" t="s">
        <v>186</v>
      </c>
      <c r="D58" t="s">
        <v>67</v>
      </c>
      <c r="E58" t="s">
        <v>19</v>
      </c>
      <c r="G58" t="s">
        <v>63</v>
      </c>
      <c r="H58" t="s">
        <v>89</v>
      </c>
      <c r="I58" t="s">
        <v>95</v>
      </c>
      <c r="J58" t="s">
        <v>61</v>
      </c>
    </row>
    <row r="59" spans="1:10">
      <c r="A59" s="7" t="s">
        <v>187</v>
      </c>
      <c r="B59" s="8" t="s">
        <v>187</v>
      </c>
      <c r="C59" t="s">
        <v>188</v>
      </c>
      <c r="D59" t="s">
        <v>80</v>
      </c>
      <c r="E59" t="s">
        <v>19</v>
      </c>
      <c r="G59" t="s">
        <v>63</v>
      </c>
      <c r="H59" t="s">
        <v>89</v>
      </c>
      <c r="I59" t="s">
        <v>95</v>
      </c>
      <c r="J59" t="s">
        <v>61</v>
      </c>
    </row>
    <row r="60" spans="1:10">
      <c r="A60" s="7" t="s">
        <v>189</v>
      </c>
      <c r="B60" s="8" t="s">
        <v>189</v>
      </c>
      <c r="C60" t="s">
        <v>190</v>
      </c>
      <c r="D60" t="s">
        <v>67</v>
      </c>
      <c r="E60" t="s">
        <v>19</v>
      </c>
      <c r="G60" t="s">
        <v>63</v>
      </c>
      <c r="H60" t="s">
        <v>89</v>
      </c>
      <c r="I60" t="s">
        <v>95</v>
      </c>
      <c r="J60" t="s">
        <v>61</v>
      </c>
    </row>
    <row r="61" spans="1:10">
      <c r="A61" s="7" t="s">
        <v>189</v>
      </c>
      <c r="B61" s="8" t="s">
        <v>189</v>
      </c>
      <c r="C61" t="s">
        <v>191</v>
      </c>
      <c r="D61" t="s">
        <v>67</v>
      </c>
      <c r="E61" t="s">
        <v>19</v>
      </c>
      <c r="G61" t="s">
        <v>63</v>
      </c>
      <c r="H61" t="s">
        <v>89</v>
      </c>
      <c r="I61" t="s">
        <v>95</v>
      </c>
      <c r="J61" t="s">
        <v>61</v>
      </c>
    </row>
    <row r="62" spans="1:10">
      <c r="A62" s="7" t="s">
        <v>189</v>
      </c>
      <c r="B62" s="8" t="s">
        <v>189</v>
      </c>
      <c r="C62" t="s">
        <v>192</v>
      </c>
      <c r="D62" t="s">
        <v>67</v>
      </c>
      <c r="E62" t="s">
        <v>19</v>
      </c>
      <c r="G62" t="s">
        <v>63</v>
      </c>
      <c r="H62" t="s">
        <v>89</v>
      </c>
      <c r="I62" t="s">
        <v>95</v>
      </c>
      <c r="J62" t="s">
        <v>61</v>
      </c>
    </row>
    <row r="63" spans="1:10">
      <c r="A63" s="7" t="s">
        <v>193</v>
      </c>
      <c r="B63" s="8" t="s">
        <v>193</v>
      </c>
      <c r="C63" t="s">
        <v>194</v>
      </c>
      <c r="D63" t="s">
        <v>67</v>
      </c>
      <c r="E63" t="s">
        <v>19</v>
      </c>
      <c r="G63" t="s">
        <v>63</v>
      </c>
      <c r="H63" t="s">
        <v>89</v>
      </c>
      <c r="I63" t="s">
        <v>95</v>
      </c>
      <c r="J63" t="s">
        <v>61</v>
      </c>
    </row>
    <row r="64" spans="1:10">
      <c r="A64" s="7" t="s">
        <v>193</v>
      </c>
      <c r="B64" s="8" t="s">
        <v>193</v>
      </c>
      <c r="C64" t="s">
        <v>195</v>
      </c>
      <c r="D64" t="s">
        <v>67</v>
      </c>
      <c r="E64" t="s">
        <v>19</v>
      </c>
      <c r="G64" t="s">
        <v>63</v>
      </c>
      <c r="H64" t="s">
        <v>89</v>
      </c>
      <c r="I64" t="s">
        <v>95</v>
      </c>
      <c r="J64" t="s">
        <v>61</v>
      </c>
    </row>
    <row r="65" spans="1:10">
      <c r="A65" s="7" t="s">
        <v>193</v>
      </c>
      <c r="B65" s="8" t="s">
        <v>193</v>
      </c>
      <c r="C65" t="s">
        <v>196</v>
      </c>
      <c r="D65" t="s">
        <v>67</v>
      </c>
      <c r="E65" t="s">
        <v>19</v>
      </c>
      <c r="G65" t="s">
        <v>63</v>
      </c>
      <c r="H65" t="s">
        <v>89</v>
      </c>
      <c r="I65" t="s">
        <v>95</v>
      </c>
      <c r="J65" t="s">
        <v>61</v>
      </c>
    </row>
    <row r="66" spans="1:10">
      <c r="A66" s="7" t="s">
        <v>197</v>
      </c>
      <c r="B66" s="8" t="s">
        <v>197</v>
      </c>
      <c r="C66" t="s">
        <v>198</v>
      </c>
      <c r="D66" t="s">
        <v>67</v>
      </c>
      <c r="E66" t="s">
        <v>19</v>
      </c>
      <c r="F66" t="s">
        <v>58</v>
      </c>
      <c r="G66" t="s">
        <v>63</v>
      </c>
      <c r="H66" t="s">
        <v>89</v>
      </c>
      <c r="I66" t="s">
        <v>95</v>
      </c>
      <c r="J66" t="s">
        <v>61</v>
      </c>
    </row>
    <row r="67" spans="1:10">
      <c r="A67" s="7" t="s">
        <v>197</v>
      </c>
      <c r="B67" s="8" t="s">
        <v>197</v>
      </c>
      <c r="C67" t="s">
        <v>199</v>
      </c>
      <c r="D67" t="s">
        <v>67</v>
      </c>
      <c r="E67" t="s">
        <v>19</v>
      </c>
      <c r="F67" t="s">
        <v>58</v>
      </c>
      <c r="G67" t="s">
        <v>63</v>
      </c>
      <c r="H67" t="s">
        <v>89</v>
      </c>
      <c r="I67" t="s">
        <v>95</v>
      </c>
      <c r="J67" t="s">
        <v>61</v>
      </c>
    </row>
    <row r="68" spans="1:10">
      <c r="A68" s="7" t="s">
        <v>197</v>
      </c>
      <c r="B68" s="8" t="s">
        <v>197</v>
      </c>
      <c r="C68" t="s">
        <v>200</v>
      </c>
      <c r="D68" t="s">
        <v>67</v>
      </c>
      <c r="E68" t="s">
        <v>19</v>
      </c>
      <c r="F68" t="s">
        <v>58</v>
      </c>
      <c r="G68" t="s">
        <v>63</v>
      </c>
      <c r="H68" t="s">
        <v>89</v>
      </c>
      <c r="I68" t="s">
        <v>95</v>
      </c>
      <c r="J68" t="s">
        <v>61</v>
      </c>
    </row>
    <row r="69" spans="1:10">
      <c r="A69" s="7" t="s">
        <v>197</v>
      </c>
      <c r="B69" s="8" t="s">
        <v>197</v>
      </c>
      <c r="C69" t="s">
        <v>201</v>
      </c>
      <c r="D69" t="s">
        <v>67</v>
      </c>
      <c r="E69" t="s">
        <v>19</v>
      </c>
      <c r="F69" t="s">
        <v>58</v>
      </c>
      <c r="G69" t="s">
        <v>63</v>
      </c>
      <c r="H69" t="s">
        <v>89</v>
      </c>
      <c r="I69" t="s">
        <v>95</v>
      </c>
      <c r="J69" t="s">
        <v>61</v>
      </c>
    </row>
    <row r="70" spans="1:10">
      <c r="A70" s="7" t="s">
        <v>197</v>
      </c>
      <c r="B70" s="8" t="s">
        <v>197</v>
      </c>
      <c r="C70" t="s">
        <v>202</v>
      </c>
      <c r="D70" t="s">
        <v>67</v>
      </c>
      <c r="E70" t="s">
        <v>19</v>
      </c>
      <c r="F70" t="s">
        <v>58</v>
      </c>
      <c r="G70" t="s">
        <v>63</v>
      </c>
      <c r="H70" t="s">
        <v>89</v>
      </c>
      <c r="I70" t="s">
        <v>95</v>
      </c>
      <c r="J70" t="s">
        <v>61</v>
      </c>
    </row>
    <row r="71" spans="1:10">
      <c r="A71" s="7" t="s">
        <v>197</v>
      </c>
      <c r="B71" s="8" t="s">
        <v>197</v>
      </c>
      <c r="C71" t="s">
        <v>203</v>
      </c>
      <c r="D71" t="s">
        <v>67</v>
      </c>
      <c r="E71" t="s">
        <v>19</v>
      </c>
      <c r="F71" t="s">
        <v>58</v>
      </c>
      <c r="G71" t="s">
        <v>63</v>
      </c>
      <c r="H71" t="s">
        <v>89</v>
      </c>
      <c r="I71" t="s">
        <v>95</v>
      </c>
      <c r="J71" t="s">
        <v>61</v>
      </c>
    </row>
    <row r="72" spans="1:10">
      <c r="A72" s="7" t="s">
        <v>197</v>
      </c>
      <c r="B72" s="8" t="s">
        <v>197</v>
      </c>
      <c r="C72" t="s">
        <v>204</v>
      </c>
      <c r="D72" t="s">
        <v>67</v>
      </c>
      <c r="E72" t="s">
        <v>19</v>
      </c>
      <c r="F72" t="s">
        <v>58</v>
      </c>
      <c r="G72" t="s">
        <v>63</v>
      </c>
      <c r="H72" t="s">
        <v>89</v>
      </c>
      <c r="I72" t="s">
        <v>95</v>
      </c>
      <c r="J72" t="s">
        <v>61</v>
      </c>
    </row>
    <row r="73" spans="1:10">
      <c r="A73" s="7" t="s">
        <v>197</v>
      </c>
      <c r="B73" s="8" t="s">
        <v>197</v>
      </c>
      <c r="C73" t="s">
        <v>205</v>
      </c>
      <c r="D73" t="s">
        <v>67</v>
      </c>
      <c r="E73" t="s">
        <v>19</v>
      </c>
      <c r="F73" t="s">
        <v>58</v>
      </c>
      <c r="G73" t="s">
        <v>63</v>
      </c>
      <c r="H73" t="s">
        <v>89</v>
      </c>
      <c r="I73" t="s">
        <v>95</v>
      </c>
      <c r="J73" t="s">
        <v>61</v>
      </c>
    </row>
    <row r="74" spans="1:10">
      <c r="A74" s="7" t="s">
        <v>197</v>
      </c>
      <c r="B74" s="8" t="s">
        <v>197</v>
      </c>
      <c r="C74" t="s">
        <v>206</v>
      </c>
      <c r="D74" t="s">
        <v>67</v>
      </c>
      <c r="E74" t="s">
        <v>19</v>
      </c>
      <c r="F74" t="s">
        <v>58</v>
      </c>
      <c r="G74" t="s">
        <v>63</v>
      </c>
      <c r="H74" t="s">
        <v>89</v>
      </c>
      <c r="I74" t="s">
        <v>95</v>
      </c>
      <c r="J74" t="s">
        <v>61</v>
      </c>
    </row>
    <row r="75" spans="1:10">
      <c r="A75" s="7" t="s">
        <v>197</v>
      </c>
      <c r="B75" s="8" t="s">
        <v>197</v>
      </c>
      <c r="C75" t="s">
        <v>207</v>
      </c>
      <c r="D75" t="s">
        <v>67</v>
      </c>
      <c r="E75" t="s">
        <v>19</v>
      </c>
      <c r="F75" t="s">
        <v>58</v>
      </c>
      <c r="G75" t="s">
        <v>63</v>
      </c>
      <c r="H75" t="s">
        <v>89</v>
      </c>
      <c r="I75" t="s">
        <v>95</v>
      </c>
      <c r="J75" t="s">
        <v>61</v>
      </c>
    </row>
    <row r="76" spans="1:10">
      <c r="A76" s="7" t="s">
        <v>208</v>
      </c>
      <c r="B76" s="8" t="s">
        <v>208</v>
      </c>
      <c r="C76" t="s">
        <v>209</v>
      </c>
      <c r="D76" t="s">
        <v>67</v>
      </c>
      <c r="E76" t="s">
        <v>19</v>
      </c>
      <c r="G76" t="s">
        <v>63</v>
      </c>
      <c r="H76" t="s">
        <v>89</v>
      </c>
      <c r="I76" t="s">
        <v>95</v>
      </c>
      <c r="J76" t="s">
        <v>61</v>
      </c>
    </row>
    <row r="77" spans="1:10">
      <c r="A77" s="7" t="s">
        <v>210</v>
      </c>
      <c r="B77" s="8" t="s">
        <v>210</v>
      </c>
      <c r="C77" t="s">
        <v>211</v>
      </c>
      <c r="D77" t="s">
        <v>82</v>
      </c>
      <c r="E77" t="s">
        <v>19</v>
      </c>
      <c r="G77" t="s">
        <v>63</v>
      </c>
      <c r="H77" t="s">
        <v>89</v>
      </c>
      <c r="I77" t="s">
        <v>95</v>
      </c>
      <c r="J77" t="s">
        <v>61</v>
      </c>
    </row>
    <row r="78" spans="1:10">
      <c r="A78" s="7" t="s">
        <v>212</v>
      </c>
      <c r="B78" s="8" t="s">
        <v>212</v>
      </c>
      <c r="C78" t="s">
        <v>213</v>
      </c>
      <c r="D78" t="s">
        <v>82</v>
      </c>
      <c r="E78" t="s">
        <v>19</v>
      </c>
      <c r="F78" t="s">
        <v>59</v>
      </c>
      <c r="G78" t="s">
        <v>63</v>
      </c>
      <c r="H78" t="s">
        <v>89</v>
      </c>
      <c r="I78" t="s">
        <v>95</v>
      </c>
      <c r="J78" t="s">
        <v>61</v>
      </c>
    </row>
    <row r="79" spans="1:10">
      <c r="A79" s="7" t="s">
        <v>214</v>
      </c>
      <c r="B79" s="8" t="s">
        <v>214</v>
      </c>
      <c r="C79" t="s">
        <v>215</v>
      </c>
      <c r="D79" t="s">
        <v>81</v>
      </c>
      <c r="E79" t="s">
        <v>19</v>
      </c>
      <c r="F79" t="s">
        <v>59</v>
      </c>
      <c r="G79" t="s">
        <v>63</v>
      </c>
      <c r="H79" t="s">
        <v>89</v>
      </c>
      <c r="I79" t="s">
        <v>95</v>
      </c>
      <c r="J79" t="s">
        <v>61</v>
      </c>
    </row>
    <row r="80" spans="1:10">
      <c r="A80" s="7" t="s">
        <v>216</v>
      </c>
      <c r="B80" s="8" t="s">
        <v>216</v>
      </c>
      <c r="C80" t="s">
        <v>217</v>
      </c>
      <c r="D80" t="s">
        <v>81</v>
      </c>
      <c r="E80" t="s">
        <v>19</v>
      </c>
      <c r="G80" t="s">
        <v>63</v>
      </c>
      <c r="H80" t="s">
        <v>89</v>
      </c>
      <c r="I80" t="s">
        <v>95</v>
      </c>
      <c r="J80" t="s">
        <v>61</v>
      </c>
    </row>
    <row r="81" spans="1:10">
      <c r="A81" s="7" t="s">
        <v>218</v>
      </c>
      <c r="B81" s="8" t="s">
        <v>218</v>
      </c>
      <c r="C81" t="s">
        <v>219</v>
      </c>
      <c r="D81" t="s">
        <v>81</v>
      </c>
      <c r="E81" t="s">
        <v>19</v>
      </c>
      <c r="F81" t="s">
        <v>58</v>
      </c>
      <c r="G81" t="s">
        <v>63</v>
      </c>
      <c r="H81" t="s">
        <v>89</v>
      </c>
      <c r="I81" t="s">
        <v>95</v>
      </c>
      <c r="J81" t="s">
        <v>61</v>
      </c>
    </row>
    <row r="82" spans="1:10">
      <c r="A82" s="7" t="s">
        <v>218</v>
      </c>
      <c r="B82" s="8" t="s">
        <v>218</v>
      </c>
      <c r="C82" t="s">
        <v>220</v>
      </c>
      <c r="D82" t="s">
        <v>81</v>
      </c>
      <c r="E82" t="s">
        <v>19</v>
      </c>
      <c r="F82" t="s">
        <v>58</v>
      </c>
      <c r="G82" t="s">
        <v>63</v>
      </c>
      <c r="H82" t="s">
        <v>89</v>
      </c>
      <c r="I82" t="s">
        <v>95</v>
      </c>
      <c r="J82" t="s">
        <v>61</v>
      </c>
    </row>
    <row r="83" spans="1:10">
      <c r="A83" s="7" t="s">
        <v>218</v>
      </c>
      <c r="B83" s="8" t="s">
        <v>218</v>
      </c>
      <c r="C83" t="s">
        <v>221</v>
      </c>
      <c r="D83" t="s">
        <v>81</v>
      </c>
      <c r="E83" t="s">
        <v>19</v>
      </c>
      <c r="F83" t="s">
        <v>58</v>
      </c>
      <c r="G83" t="s">
        <v>63</v>
      </c>
      <c r="H83" t="s">
        <v>89</v>
      </c>
      <c r="I83" t="s">
        <v>95</v>
      </c>
      <c r="J83" t="s">
        <v>61</v>
      </c>
    </row>
    <row r="84" spans="1:10">
      <c r="A84" s="7" t="s">
        <v>222</v>
      </c>
      <c r="B84" s="8" t="s">
        <v>222</v>
      </c>
      <c r="C84" t="s">
        <v>223</v>
      </c>
      <c r="D84" t="s">
        <v>81</v>
      </c>
      <c r="E84" t="s">
        <v>19</v>
      </c>
      <c r="F84" t="s">
        <v>58</v>
      </c>
      <c r="G84" t="s">
        <v>63</v>
      </c>
      <c r="H84" t="s">
        <v>89</v>
      </c>
      <c r="I84" t="s">
        <v>95</v>
      </c>
      <c r="J84" t="s">
        <v>61</v>
      </c>
    </row>
    <row r="85" spans="1:10">
      <c r="A85" s="7" t="s">
        <v>222</v>
      </c>
      <c r="B85" s="8" t="s">
        <v>222</v>
      </c>
      <c r="C85" t="s">
        <v>224</v>
      </c>
      <c r="D85" t="s">
        <v>81</v>
      </c>
      <c r="E85" t="s">
        <v>19</v>
      </c>
      <c r="F85" t="s">
        <v>58</v>
      </c>
      <c r="G85" t="s">
        <v>63</v>
      </c>
      <c r="H85" t="s">
        <v>89</v>
      </c>
      <c r="I85" t="s">
        <v>95</v>
      </c>
      <c r="J85" t="s">
        <v>61</v>
      </c>
    </row>
    <row r="86" spans="1:10">
      <c r="A86" s="7" t="s">
        <v>222</v>
      </c>
      <c r="B86" s="8" t="s">
        <v>222</v>
      </c>
      <c r="C86" t="s">
        <v>225</v>
      </c>
      <c r="D86" t="s">
        <v>81</v>
      </c>
      <c r="E86" t="s">
        <v>19</v>
      </c>
      <c r="F86" t="s">
        <v>58</v>
      </c>
      <c r="G86" t="s">
        <v>63</v>
      </c>
      <c r="H86" t="s">
        <v>89</v>
      </c>
      <c r="I86" t="s">
        <v>95</v>
      </c>
      <c r="J86" t="s">
        <v>61</v>
      </c>
    </row>
    <row r="87" spans="1:10">
      <c r="A87" s="7" t="s">
        <v>222</v>
      </c>
      <c r="B87" s="8" t="s">
        <v>222</v>
      </c>
      <c r="C87" t="s">
        <v>226</v>
      </c>
      <c r="D87" t="s">
        <v>81</v>
      </c>
      <c r="E87" t="s">
        <v>19</v>
      </c>
      <c r="F87" t="s">
        <v>58</v>
      </c>
      <c r="G87" t="s">
        <v>63</v>
      </c>
      <c r="H87" t="s">
        <v>89</v>
      </c>
      <c r="I87" t="s">
        <v>95</v>
      </c>
      <c r="J87" t="s">
        <v>61</v>
      </c>
    </row>
    <row r="88" spans="1:10">
      <c r="A88" s="7" t="s">
        <v>222</v>
      </c>
      <c r="B88" s="8" t="s">
        <v>222</v>
      </c>
      <c r="C88" t="s">
        <v>227</v>
      </c>
      <c r="D88" t="s">
        <v>81</v>
      </c>
      <c r="E88" t="s">
        <v>19</v>
      </c>
      <c r="F88" t="s">
        <v>58</v>
      </c>
      <c r="G88" t="s">
        <v>63</v>
      </c>
      <c r="H88" t="s">
        <v>89</v>
      </c>
      <c r="I88" t="s">
        <v>95</v>
      </c>
      <c r="J88" t="s">
        <v>61</v>
      </c>
    </row>
    <row r="89" spans="1:10">
      <c r="A89" s="7" t="s">
        <v>222</v>
      </c>
      <c r="B89" s="8" t="s">
        <v>222</v>
      </c>
      <c r="C89" t="s">
        <v>228</v>
      </c>
      <c r="D89" t="s">
        <v>81</v>
      </c>
      <c r="E89" t="s">
        <v>19</v>
      </c>
      <c r="F89" t="s">
        <v>58</v>
      </c>
      <c r="G89" t="s">
        <v>63</v>
      </c>
      <c r="H89" t="s">
        <v>89</v>
      </c>
      <c r="I89" t="s">
        <v>95</v>
      </c>
      <c r="J89" t="s">
        <v>61</v>
      </c>
    </row>
    <row r="90" spans="1:10">
      <c r="A90" s="7" t="s">
        <v>229</v>
      </c>
      <c r="B90" s="8" t="s">
        <v>229</v>
      </c>
      <c r="C90" t="s">
        <v>230</v>
      </c>
      <c r="D90" t="s">
        <v>81</v>
      </c>
      <c r="E90" t="s">
        <v>19</v>
      </c>
      <c r="F90" t="s">
        <v>58</v>
      </c>
      <c r="G90" t="s">
        <v>63</v>
      </c>
      <c r="H90" t="s">
        <v>89</v>
      </c>
      <c r="I90" t="s">
        <v>95</v>
      </c>
      <c r="J90" t="s">
        <v>61</v>
      </c>
    </row>
    <row r="91" spans="1:10">
      <c r="A91" s="7" t="s">
        <v>229</v>
      </c>
      <c r="B91" s="8" t="s">
        <v>229</v>
      </c>
      <c r="C91" t="s">
        <v>231</v>
      </c>
      <c r="D91" t="s">
        <v>81</v>
      </c>
      <c r="E91" t="s">
        <v>19</v>
      </c>
      <c r="F91" t="s">
        <v>58</v>
      </c>
      <c r="G91" t="s">
        <v>63</v>
      </c>
      <c r="H91" t="s">
        <v>89</v>
      </c>
      <c r="I91" t="s">
        <v>95</v>
      </c>
      <c r="J91" t="s">
        <v>61</v>
      </c>
    </row>
    <row r="92" spans="1:10">
      <c r="A92" s="7" t="s">
        <v>229</v>
      </c>
      <c r="B92" s="8" t="s">
        <v>229</v>
      </c>
      <c r="C92" t="s">
        <v>232</v>
      </c>
      <c r="D92" t="s">
        <v>81</v>
      </c>
      <c r="E92" t="s">
        <v>19</v>
      </c>
      <c r="F92" t="s">
        <v>58</v>
      </c>
      <c r="G92" t="s">
        <v>63</v>
      </c>
      <c r="H92" t="s">
        <v>89</v>
      </c>
      <c r="I92" t="s">
        <v>95</v>
      </c>
      <c r="J92" t="s">
        <v>61</v>
      </c>
    </row>
    <row r="93" spans="1:10">
      <c r="A93" s="7" t="s">
        <v>229</v>
      </c>
      <c r="B93" s="8" t="s">
        <v>229</v>
      </c>
      <c r="C93" t="s">
        <v>233</v>
      </c>
      <c r="D93" t="s">
        <v>81</v>
      </c>
      <c r="E93" t="s">
        <v>19</v>
      </c>
      <c r="F93" t="s">
        <v>58</v>
      </c>
      <c r="G93" t="s">
        <v>63</v>
      </c>
      <c r="H93" t="s">
        <v>89</v>
      </c>
      <c r="I93" t="s">
        <v>95</v>
      </c>
      <c r="J93" t="s">
        <v>61</v>
      </c>
    </row>
    <row r="94" spans="1:10">
      <c r="A94" s="7" t="s">
        <v>229</v>
      </c>
      <c r="B94" s="8" t="s">
        <v>229</v>
      </c>
      <c r="C94" t="s">
        <v>234</v>
      </c>
      <c r="D94" t="s">
        <v>81</v>
      </c>
      <c r="E94" t="s">
        <v>19</v>
      </c>
      <c r="F94" t="s">
        <v>58</v>
      </c>
      <c r="G94" t="s">
        <v>63</v>
      </c>
      <c r="H94" t="s">
        <v>89</v>
      </c>
      <c r="I94" t="s">
        <v>95</v>
      </c>
      <c r="J94" t="s">
        <v>61</v>
      </c>
    </row>
    <row r="95" spans="1:10">
      <c r="A95" s="7" t="s">
        <v>335</v>
      </c>
      <c r="B95" s="8" t="s">
        <v>335</v>
      </c>
      <c r="C95" t="s">
        <v>336</v>
      </c>
      <c r="D95" t="s">
        <v>81</v>
      </c>
      <c r="E95" t="s">
        <v>19</v>
      </c>
      <c r="G95" t="s">
        <v>63</v>
      </c>
      <c r="H95" t="s">
        <v>89</v>
      </c>
      <c r="I95" t="s">
        <v>95</v>
      </c>
      <c r="J95" t="s">
        <v>61</v>
      </c>
    </row>
    <row r="96" spans="1:10">
      <c r="A96" s="7" t="s">
        <v>335</v>
      </c>
      <c r="B96" s="8" t="s">
        <v>335</v>
      </c>
      <c r="C96" t="s">
        <v>337</v>
      </c>
      <c r="D96" t="s">
        <v>81</v>
      </c>
      <c r="E96" t="s">
        <v>19</v>
      </c>
      <c r="G96" t="s">
        <v>63</v>
      </c>
      <c r="H96" t="s">
        <v>89</v>
      </c>
      <c r="I96" t="s">
        <v>95</v>
      </c>
      <c r="J96" t="s">
        <v>61</v>
      </c>
    </row>
    <row r="97" spans="1:10">
      <c r="A97" s="7" t="s">
        <v>235</v>
      </c>
      <c r="B97" s="8" t="s">
        <v>235</v>
      </c>
      <c r="C97" t="s">
        <v>236</v>
      </c>
      <c r="D97" t="s">
        <v>83</v>
      </c>
      <c r="E97" t="s">
        <v>19</v>
      </c>
      <c r="F97" t="s">
        <v>59</v>
      </c>
      <c r="G97" t="s">
        <v>63</v>
      </c>
      <c r="H97" t="s">
        <v>89</v>
      </c>
      <c r="I97" t="s">
        <v>95</v>
      </c>
      <c r="J97" t="s">
        <v>61</v>
      </c>
    </row>
    <row r="98" spans="1:10">
      <c r="A98" s="7" t="s">
        <v>237</v>
      </c>
      <c r="B98" s="8" t="s">
        <v>237</v>
      </c>
      <c r="C98" t="s">
        <v>238</v>
      </c>
      <c r="D98" t="s">
        <v>83</v>
      </c>
      <c r="E98" t="s">
        <v>19</v>
      </c>
      <c r="F98" t="s">
        <v>58</v>
      </c>
      <c r="G98" t="s">
        <v>63</v>
      </c>
      <c r="H98" t="s">
        <v>89</v>
      </c>
      <c r="I98" t="s">
        <v>95</v>
      </c>
      <c r="J98" t="s">
        <v>61</v>
      </c>
    </row>
    <row r="99" spans="1:10">
      <c r="A99" s="7" t="s">
        <v>237</v>
      </c>
      <c r="B99" s="8" t="s">
        <v>237</v>
      </c>
      <c r="C99" t="s">
        <v>239</v>
      </c>
      <c r="D99" t="s">
        <v>83</v>
      </c>
      <c r="E99" t="s">
        <v>19</v>
      </c>
      <c r="F99" t="s">
        <v>58</v>
      </c>
      <c r="G99" t="s">
        <v>63</v>
      </c>
      <c r="H99" t="s">
        <v>89</v>
      </c>
      <c r="I99" t="s">
        <v>95</v>
      </c>
      <c r="J99" t="s">
        <v>61</v>
      </c>
    </row>
    <row r="100" spans="1:10">
      <c r="A100" s="7" t="s">
        <v>237</v>
      </c>
      <c r="B100" s="8" t="s">
        <v>237</v>
      </c>
      <c r="C100" t="s">
        <v>240</v>
      </c>
      <c r="D100" t="s">
        <v>83</v>
      </c>
      <c r="E100" t="s">
        <v>19</v>
      </c>
      <c r="F100" t="s">
        <v>58</v>
      </c>
      <c r="G100" t="s">
        <v>63</v>
      </c>
      <c r="H100" t="s">
        <v>89</v>
      </c>
      <c r="I100" t="s">
        <v>95</v>
      </c>
      <c r="J100" t="s">
        <v>61</v>
      </c>
    </row>
    <row r="101" spans="1:10">
      <c r="A101" s="7" t="s">
        <v>237</v>
      </c>
      <c r="B101" s="8" t="s">
        <v>237</v>
      </c>
      <c r="C101" t="s">
        <v>241</v>
      </c>
      <c r="D101" t="s">
        <v>83</v>
      </c>
      <c r="E101" t="s">
        <v>19</v>
      </c>
      <c r="F101" t="s">
        <v>58</v>
      </c>
      <c r="G101" t="s">
        <v>63</v>
      </c>
      <c r="H101" t="s">
        <v>89</v>
      </c>
      <c r="I101" t="s">
        <v>95</v>
      </c>
      <c r="J101" t="s">
        <v>61</v>
      </c>
    </row>
    <row r="102" spans="1:10">
      <c r="A102" s="7" t="s">
        <v>237</v>
      </c>
      <c r="B102" s="8" t="s">
        <v>237</v>
      </c>
      <c r="C102" t="s">
        <v>242</v>
      </c>
      <c r="D102" t="s">
        <v>83</v>
      </c>
      <c r="E102" t="s">
        <v>19</v>
      </c>
      <c r="F102" t="s">
        <v>58</v>
      </c>
      <c r="G102" t="s">
        <v>63</v>
      </c>
      <c r="H102" t="s">
        <v>89</v>
      </c>
      <c r="I102" t="s">
        <v>95</v>
      </c>
      <c r="J102" t="s">
        <v>61</v>
      </c>
    </row>
    <row r="103" spans="1:10">
      <c r="A103" s="7" t="s">
        <v>237</v>
      </c>
      <c r="B103" s="8" t="s">
        <v>237</v>
      </c>
      <c r="C103" t="s">
        <v>243</v>
      </c>
      <c r="D103" t="s">
        <v>83</v>
      </c>
      <c r="E103" t="s">
        <v>19</v>
      </c>
      <c r="F103" t="s">
        <v>58</v>
      </c>
      <c r="G103" t="s">
        <v>63</v>
      </c>
      <c r="H103" t="s">
        <v>89</v>
      </c>
      <c r="I103" t="s">
        <v>95</v>
      </c>
      <c r="J103" t="s">
        <v>61</v>
      </c>
    </row>
    <row r="104" spans="1:10">
      <c r="A104" s="7" t="s">
        <v>237</v>
      </c>
      <c r="B104" s="8" t="s">
        <v>237</v>
      </c>
      <c r="C104" t="s">
        <v>244</v>
      </c>
      <c r="D104" t="s">
        <v>83</v>
      </c>
      <c r="E104" t="s">
        <v>19</v>
      </c>
      <c r="F104" t="s">
        <v>58</v>
      </c>
      <c r="G104" t="s">
        <v>63</v>
      </c>
      <c r="H104" t="s">
        <v>89</v>
      </c>
      <c r="I104" t="s">
        <v>95</v>
      </c>
      <c r="J104" t="s">
        <v>61</v>
      </c>
    </row>
    <row r="105" spans="1:10">
      <c r="A105" s="7" t="s">
        <v>237</v>
      </c>
      <c r="B105" s="8" t="s">
        <v>237</v>
      </c>
      <c r="C105" t="s">
        <v>245</v>
      </c>
      <c r="D105" t="s">
        <v>83</v>
      </c>
      <c r="E105" t="s">
        <v>19</v>
      </c>
      <c r="F105" t="s">
        <v>58</v>
      </c>
      <c r="G105" t="s">
        <v>63</v>
      </c>
      <c r="H105" t="s">
        <v>89</v>
      </c>
      <c r="I105" t="s">
        <v>95</v>
      </c>
      <c r="J105" t="s">
        <v>61</v>
      </c>
    </row>
    <row r="106" spans="1:10">
      <c r="A106" s="7" t="s">
        <v>237</v>
      </c>
      <c r="B106" s="8" t="s">
        <v>237</v>
      </c>
      <c r="C106" t="s">
        <v>246</v>
      </c>
      <c r="D106" t="s">
        <v>83</v>
      </c>
      <c r="E106" t="s">
        <v>19</v>
      </c>
      <c r="F106" t="s">
        <v>58</v>
      </c>
      <c r="G106" t="s">
        <v>63</v>
      </c>
      <c r="H106" t="s">
        <v>89</v>
      </c>
      <c r="I106" t="s">
        <v>95</v>
      </c>
      <c r="J106" t="s">
        <v>61</v>
      </c>
    </row>
    <row r="107" spans="1:10">
      <c r="A107" s="7" t="s">
        <v>247</v>
      </c>
      <c r="B107" s="8" t="s">
        <v>247</v>
      </c>
      <c r="C107" t="s">
        <v>248</v>
      </c>
      <c r="D107" t="s">
        <v>66</v>
      </c>
      <c r="E107" t="s">
        <v>19</v>
      </c>
      <c r="F107" t="s">
        <v>59</v>
      </c>
      <c r="G107" t="s">
        <v>63</v>
      </c>
      <c r="H107" t="s">
        <v>89</v>
      </c>
      <c r="I107" t="s">
        <v>95</v>
      </c>
      <c r="J107" t="s">
        <v>61</v>
      </c>
    </row>
    <row r="108" spans="1:10">
      <c r="A108" s="7" t="s">
        <v>338</v>
      </c>
      <c r="B108" s="8" t="s">
        <v>338</v>
      </c>
      <c r="C108" t="s">
        <v>339</v>
      </c>
      <c r="D108" t="s">
        <v>66</v>
      </c>
      <c r="E108" t="s">
        <v>19</v>
      </c>
      <c r="G108" t="s">
        <v>63</v>
      </c>
      <c r="H108" t="s">
        <v>89</v>
      </c>
      <c r="I108" t="s">
        <v>95</v>
      </c>
      <c r="J108" t="s">
        <v>61</v>
      </c>
    </row>
    <row r="109" spans="1:10">
      <c r="A109" s="7" t="s">
        <v>340</v>
      </c>
      <c r="B109" s="8" t="s">
        <v>340</v>
      </c>
      <c r="C109" t="s">
        <v>341</v>
      </c>
      <c r="D109" t="s">
        <v>66</v>
      </c>
      <c r="E109" t="s">
        <v>19</v>
      </c>
      <c r="G109" t="s">
        <v>63</v>
      </c>
      <c r="H109" t="s">
        <v>89</v>
      </c>
      <c r="I109" t="s">
        <v>95</v>
      </c>
      <c r="J109" t="s">
        <v>61</v>
      </c>
    </row>
    <row r="110" spans="1:10">
      <c r="A110" s="7" t="s">
        <v>340</v>
      </c>
      <c r="B110" s="8" t="s">
        <v>340</v>
      </c>
      <c r="C110" t="s">
        <v>342</v>
      </c>
      <c r="D110" t="s">
        <v>66</v>
      </c>
      <c r="E110" t="s">
        <v>19</v>
      </c>
      <c r="G110" t="s">
        <v>63</v>
      </c>
      <c r="H110" t="s">
        <v>89</v>
      </c>
      <c r="I110" t="s">
        <v>95</v>
      </c>
      <c r="J110" t="s">
        <v>61</v>
      </c>
    </row>
    <row r="111" spans="1:10">
      <c r="A111" s="7" t="s">
        <v>343</v>
      </c>
      <c r="B111" s="8" t="s">
        <v>343</v>
      </c>
      <c r="C111" t="s">
        <v>344</v>
      </c>
      <c r="D111" t="s">
        <v>66</v>
      </c>
      <c r="E111" t="s">
        <v>19</v>
      </c>
      <c r="G111" t="s">
        <v>63</v>
      </c>
      <c r="H111" t="s">
        <v>89</v>
      </c>
      <c r="I111" t="s">
        <v>95</v>
      </c>
      <c r="J111" t="s">
        <v>61</v>
      </c>
    </row>
    <row r="112" spans="1:10">
      <c r="A112" s="7" t="s">
        <v>345</v>
      </c>
      <c r="B112" s="8" t="s">
        <v>343</v>
      </c>
      <c r="C112" t="s">
        <v>346</v>
      </c>
      <c r="D112" t="s">
        <v>66</v>
      </c>
      <c r="E112" t="s">
        <v>19</v>
      </c>
      <c r="G112" t="s">
        <v>63</v>
      </c>
      <c r="H112" t="s">
        <v>89</v>
      </c>
      <c r="I112" t="s">
        <v>95</v>
      </c>
      <c r="J112" t="s">
        <v>61</v>
      </c>
    </row>
    <row r="113" spans="1:10">
      <c r="A113" s="7" t="s">
        <v>347</v>
      </c>
      <c r="B113" s="8" t="s">
        <v>347</v>
      </c>
      <c r="C113" t="s">
        <v>348</v>
      </c>
      <c r="D113" t="s">
        <v>66</v>
      </c>
      <c r="E113" t="s">
        <v>19</v>
      </c>
      <c r="F113" t="s">
        <v>58</v>
      </c>
      <c r="G113" t="s">
        <v>63</v>
      </c>
      <c r="H113" t="s">
        <v>89</v>
      </c>
      <c r="I113" t="s">
        <v>95</v>
      </c>
      <c r="J113" t="s">
        <v>61</v>
      </c>
    </row>
    <row r="114" spans="1:10">
      <c r="A114" s="7" t="s">
        <v>249</v>
      </c>
      <c r="B114" s="8" t="s">
        <v>249</v>
      </c>
      <c r="C114" t="s">
        <v>250</v>
      </c>
      <c r="D114" t="s">
        <v>85</v>
      </c>
      <c r="E114" t="s">
        <v>19</v>
      </c>
      <c r="F114" t="s">
        <v>59</v>
      </c>
      <c r="G114" t="s">
        <v>63</v>
      </c>
      <c r="H114" t="s">
        <v>89</v>
      </c>
      <c r="I114" t="s">
        <v>95</v>
      </c>
      <c r="J114" t="s">
        <v>61</v>
      </c>
    </row>
    <row r="115" spans="1:10">
      <c r="A115" s="7" t="s">
        <v>349</v>
      </c>
      <c r="B115" s="8" t="s">
        <v>349</v>
      </c>
      <c r="C115" t="s">
        <v>77</v>
      </c>
      <c r="D115" t="s">
        <v>87</v>
      </c>
      <c r="E115" t="s">
        <v>19</v>
      </c>
      <c r="F115" t="s">
        <v>58</v>
      </c>
      <c r="G115" t="s">
        <v>63</v>
      </c>
      <c r="H115" t="s">
        <v>89</v>
      </c>
      <c r="I115" t="s">
        <v>95</v>
      </c>
      <c r="J115" t="s">
        <v>61</v>
      </c>
    </row>
    <row r="116" spans="1:10">
      <c r="A116" s="7" t="s">
        <v>251</v>
      </c>
      <c r="B116" s="8" t="s">
        <v>251</v>
      </c>
      <c r="C116" t="s">
        <v>252</v>
      </c>
      <c r="D116" t="s">
        <v>87</v>
      </c>
      <c r="E116" t="s">
        <v>19</v>
      </c>
      <c r="G116" t="s">
        <v>63</v>
      </c>
      <c r="H116" t="s">
        <v>89</v>
      </c>
      <c r="I116" t="s">
        <v>95</v>
      </c>
      <c r="J116" t="s">
        <v>61</v>
      </c>
    </row>
    <row r="117" spans="1:10">
      <c r="A117" s="7" t="s">
        <v>251</v>
      </c>
      <c r="B117" s="8" t="s">
        <v>251</v>
      </c>
      <c r="C117" t="s">
        <v>253</v>
      </c>
      <c r="D117" t="s">
        <v>87</v>
      </c>
      <c r="E117" t="s">
        <v>19</v>
      </c>
      <c r="G117" t="s">
        <v>63</v>
      </c>
      <c r="H117" t="s">
        <v>89</v>
      </c>
      <c r="I117" t="s">
        <v>95</v>
      </c>
      <c r="J117" t="s">
        <v>61</v>
      </c>
    </row>
    <row r="118" spans="1:10">
      <c r="A118" s="7" t="s">
        <v>251</v>
      </c>
      <c r="B118" s="8" t="s">
        <v>251</v>
      </c>
      <c r="C118" t="s">
        <v>254</v>
      </c>
      <c r="D118" t="s">
        <v>87</v>
      </c>
      <c r="E118" t="s">
        <v>19</v>
      </c>
      <c r="G118" t="s">
        <v>63</v>
      </c>
      <c r="H118" t="s">
        <v>89</v>
      </c>
      <c r="I118" t="s">
        <v>95</v>
      </c>
      <c r="J118" t="s">
        <v>61</v>
      </c>
    </row>
    <row r="119" spans="1:10">
      <c r="A119" s="7" t="s">
        <v>251</v>
      </c>
      <c r="B119" s="8" t="s">
        <v>251</v>
      </c>
      <c r="C119" t="s">
        <v>255</v>
      </c>
      <c r="D119" t="s">
        <v>87</v>
      </c>
      <c r="E119" t="s">
        <v>19</v>
      </c>
      <c r="G119" t="s">
        <v>63</v>
      </c>
      <c r="H119" t="s">
        <v>89</v>
      </c>
      <c r="I119" t="s">
        <v>95</v>
      </c>
      <c r="J119" t="s">
        <v>61</v>
      </c>
    </row>
    <row r="120" spans="1:10">
      <c r="A120" s="7" t="s">
        <v>251</v>
      </c>
      <c r="B120" s="8" t="s">
        <v>251</v>
      </c>
      <c r="C120" t="s">
        <v>256</v>
      </c>
      <c r="D120" t="s">
        <v>87</v>
      </c>
      <c r="E120" t="s">
        <v>19</v>
      </c>
      <c r="G120" t="s">
        <v>63</v>
      </c>
      <c r="H120" t="s">
        <v>89</v>
      </c>
      <c r="I120" t="s">
        <v>95</v>
      </c>
      <c r="J120" t="s">
        <v>61</v>
      </c>
    </row>
    <row r="121" spans="1:10">
      <c r="A121" s="7" t="s">
        <v>251</v>
      </c>
      <c r="B121" s="8" t="s">
        <v>251</v>
      </c>
      <c r="C121" t="s">
        <v>257</v>
      </c>
      <c r="D121" t="s">
        <v>87</v>
      </c>
      <c r="E121" t="s">
        <v>19</v>
      </c>
      <c r="G121" t="s">
        <v>63</v>
      </c>
      <c r="H121" t="s">
        <v>89</v>
      </c>
      <c r="I121" t="s">
        <v>95</v>
      </c>
      <c r="J121" t="s">
        <v>61</v>
      </c>
    </row>
    <row r="122" spans="1:10">
      <c r="A122" s="7" t="s">
        <v>251</v>
      </c>
      <c r="B122" s="8" t="s">
        <v>251</v>
      </c>
      <c r="C122" t="s">
        <v>258</v>
      </c>
      <c r="D122" t="s">
        <v>87</v>
      </c>
      <c r="E122" t="s">
        <v>19</v>
      </c>
      <c r="G122" t="s">
        <v>63</v>
      </c>
      <c r="H122" t="s">
        <v>89</v>
      </c>
      <c r="I122" t="s">
        <v>95</v>
      </c>
      <c r="J122" t="s">
        <v>61</v>
      </c>
    </row>
    <row r="123" spans="1:10">
      <c r="A123" s="7" t="s">
        <v>251</v>
      </c>
      <c r="B123" s="8" t="s">
        <v>251</v>
      </c>
      <c r="C123" t="s">
        <v>259</v>
      </c>
      <c r="D123" t="s">
        <v>87</v>
      </c>
      <c r="E123" t="s">
        <v>19</v>
      </c>
      <c r="G123" t="s">
        <v>63</v>
      </c>
      <c r="H123" t="s">
        <v>89</v>
      </c>
      <c r="I123" t="s">
        <v>95</v>
      </c>
      <c r="J123" t="s">
        <v>61</v>
      </c>
    </row>
    <row r="124" spans="1:10">
      <c r="A124" s="7" t="s">
        <v>350</v>
      </c>
      <c r="B124" s="8" t="s">
        <v>350</v>
      </c>
      <c r="C124" t="s">
        <v>351</v>
      </c>
      <c r="D124" t="s">
        <v>83</v>
      </c>
      <c r="E124" t="s">
        <v>19</v>
      </c>
      <c r="G124" t="s">
        <v>63</v>
      </c>
      <c r="H124" t="s">
        <v>89</v>
      </c>
      <c r="I124" t="s">
        <v>95</v>
      </c>
      <c r="J124" t="s">
        <v>61</v>
      </c>
    </row>
    <row r="125" spans="1:10">
      <c r="A125" s="7" t="s">
        <v>352</v>
      </c>
      <c r="B125" s="8" t="s">
        <v>352</v>
      </c>
      <c r="C125" t="s">
        <v>353</v>
      </c>
      <c r="D125" t="s">
        <v>86</v>
      </c>
      <c r="E125" t="s">
        <v>19</v>
      </c>
      <c r="G125" t="s">
        <v>63</v>
      </c>
      <c r="H125" t="s">
        <v>89</v>
      </c>
      <c r="I125" t="s">
        <v>95</v>
      </c>
      <c r="J125" t="s">
        <v>61</v>
      </c>
    </row>
    <row r="126" spans="1:10">
      <c r="A126" s="7" t="s">
        <v>354</v>
      </c>
      <c r="B126" s="8" t="s">
        <v>354</v>
      </c>
      <c r="C126" t="s">
        <v>355</v>
      </c>
      <c r="D126" t="s">
        <v>86</v>
      </c>
      <c r="E126" t="s">
        <v>19</v>
      </c>
      <c r="G126" t="s">
        <v>63</v>
      </c>
      <c r="H126" t="s">
        <v>89</v>
      </c>
      <c r="I126" t="s">
        <v>95</v>
      </c>
      <c r="J126" t="s">
        <v>61</v>
      </c>
    </row>
    <row r="127" spans="1:10">
      <c r="A127" s="7" t="s">
        <v>356</v>
      </c>
      <c r="B127" s="8" t="s">
        <v>356</v>
      </c>
      <c r="C127" t="s">
        <v>357</v>
      </c>
      <c r="D127" t="s">
        <v>66</v>
      </c>
      <c r="E127" t="s">
        <v>19</v>
      </c>
      <c r="G127" t="s">
        <v>63</v>
      </c>
      <c r="H127" t="s">
        <v>89</v>
      </c>
      <c r="I127" t="s">
        <v>95</v>
      </c>
      <c r="J127" t="s">
        <v>61</v>
      </c>
    </row>
    <row r="128" spans="1:10">
      <c r="A128" s="7" t="s">
        <v>358</v>
      </c>
      <c r="B128" s="8" t="s">
        <v>358</v>
      </c>
      <c r="C128" t="s">
        <v>359</v>
      </c>
      <c r="D128" t="s">
        <v>66</v>
      </c>
      <c r="E128" t="s">
        <v>19</v>
      </c>
      <c r="G128" t="s">
        <v>63</v>
      </c>
      <c r="H128" t="s">
        <v>89</v>
      </c>
      <c r="I128" t="s">
        <v>95</v>
      </c>
      <c r="J128" t="s">
        <v>61</v>
      </c>
    </row>
    <row r="129" spans="1:10">
      <c r="A129" s="7" t="s">
        <v>360</v>
      </c>
      <c r="B129" s="8" t="s">
        <v>360</v>
      </c>
      <c r="C129" t="s">
        <v>361</v>
      </c>
      <c r="D129" t="s">
        <v>66</v>
      </c>
      <c r="E129" t="s">
        <v>19</v>
      </c>
      <c r="G129" t="s">
        <v>63</v>
      </c>
      <c r="H129" t="s">
        <v>89</v>
      </c>
      <c r="I129" t="s">
        <v>95</v>
      </c>
      <c r="J129" t="s">
        <v>61</v>
      </c>
    </row>
    <row r="130" spans="1:10">
      <c r="A130" s="7" t="s">
        <v>362</v>
      </c>
      <c r="B130" s="8" t="s">
        <v>362</v>
      </c>
      <c r="C130" t="s">
        <v>363</v>
      </c>
      <c r="D130" t="s">
        <v>85</v>
      </c>
      <c r="E130" t="s">
        <v>19</v>
      </c>
      <c r="G130" t="s">
        <v>63</v>
      </c>
      <c r="H130" t="s">
        <v>89</v>
      </c>
      <c r="I130" t="s">
        <v>95</v>
      </c>
      <c r="J130" t="s">
        <v>61</v>
      </c>
    </row>
    <row r="131" spans="1:10">
      <c r="A131" s="7" t="s">
        <v>364</v>
      </c>
      <c r="B131" s="8" t="s">
        <v>364</v>
      </c>
      <c r="C131" t="s">
        <v>365</v>
      </c>
      <c r="D131" t="s">
        <v>85</v>
      </c>
      <c r="E131" t="s">
        <v>19</v>
      </c>
      <c r="G131" t="s">
        <v>63</v>
      </c>
      <c r="H131" t="s">
        <v>89</v>
      </c>
      <c r="I131" t="s">
        <v>95</v>
      </c>
      <c r="J131" t="s">
        <v>61</v>
      </c>
    </row>
    <row r="132" spans="1:10">
      <c r="A132" s="7" t="s">
        <v>366</v>
      </c>
      <c r="B132" s="8" t="s">
        <v>366</v>
      </c>
      <c r="C132" t="s">
        <v>367</v>
      </c>
      <c r="D132" t="s">
        <v>87</v>
      </c>
      <c r="E132" t="s">
        <v>19</v>
      </c>
      <c r="G132" t="s">
        <v>63</v>
      </c>
      <c r="H132" t="s">
        <v>89</v>
      </c>
      <c r="I132" t="s">
        <v>95</v>
      </c>
      <c r="J132" t="s">
        <v>61</v>
      </c>
    </row>
    <row r="133" spans="1:10">
      <c r="A133" s="7" t="s">
        <v>368</v>
      </c>
      <c r="B133" s="8" t="s">
        <v>368</v>
      </c>
      <c r="C133" t="s">
        <v>369</v>
      </c>
      <c r="D133" t="s">
        <v>87</v>
      </c>
      <c r="E133" t="s">
        <v>19</v>
      </c>
      <c r="G133" t="s">
        <v>63</v>
      </c>
      <c r="H133" t="s">
        <v>89</v>
      </c>
      <c r="I133" t="s">
        <v>95</v>
      </c>
      <c r="J133" t="s">
        <v>61</v>
      </c>
    </row>
    <row r="134" spans="1:10">
      <c r="A134" s="7" t="s">
        <v>370</v>
      </c>
      <c r="B134" s="8" t="s">
        <v>370</v>
      </c>
      <c r="C134" t="s">
        <v>371</v>
      </c>
      <c r="D134" t="s">
        <v>64</v>
      </c>
      <c r="E134" t="s">
        <v>19</v>
      </c>
      <c r="G134" t="s">
        <v>63</v>
      </c>
      <c r="H134" t="s">
        <v>89</v>
      </c>
      <c r="I134" t="s">
        <v>95</v>
      </c>
      <c r="J134" t="s">
        <v>61</v>
      </c>
    </row>
    <row r="135" spans="1:10">
      <c r="A135" s="7" t="s">
        <v>372</v>
      </c>
      <c r="B135" s="8" t="s">
        <v>372</v>
      </c>
      <c r="C135" t="s">
        <v>373</v>
      </c>
      <c r="D135" t="s">
        <v>64</v>
      </c>
      <c r="E135" t="s">
        <v>19</v>
      </c>
      <c r="G135" t="s">
        <v>63</v>
      </c>
      <c r="H135" t="s">
        <v>89</v>
      </c>
      <c r="I135" t="s">
        <v>95</v>
      </c>
      <c r="J135" t="s">
        <v>61</v>
      </c>
    </row>
    <row r="136" spans="1:10">
      <c r="A136" s="7" t="s">
        <v>260</v>
      </c>
      <c r="B136" s="8" t="s">
        <v>260</v>
      </c>
      <c r="C136" t="s">
        <v>261</v>
      </c>
      <c r="D136" t="s">
        <v>79</v>
      </c>
      <c r="E136" t="s">
        <v>78</v>
      </c>
      <c r="G136" t="s">
        <v>63</v>
      </c>
      <c r="H136" t="s">
        <v>89</v>
      </c>
      <c r="I136" t="s">
        <v>95</v>
      </c>
      <c r="J136" t="s">
        <v>61</v>
      </c>
    </row>
    <row r="137" spans="1:10">
      <c r="A137" s="7" t="s">
        <v>262</v>
      </c>
      <c r="B137" s="8" t="s">
        <v>262</v>
      </c>
      <c r="C137" t="s">
        <v>263</v>
      </c>
      <c r="D137" t="s">
        <v>79</v>
      </c>
      <c r="E137" t="s">
        <v>78</v>
      </c>
      <c r="F137" t="s">
        <v>59</v>
      </c>
      <c r="G137" t="s">
        <v>63</v>
      </c>
      <c r="H137" t="s">
        <v>89</v>
      </c>
      <c r="I137" t="s">
        <v>95</v>
      </c>
      <c r="J137" t="s">
        <v>61</v>
      </c>
    </row>
    <row r="138" spans="1:10">
      <c r="A138" s="7" t="s">
        <v>264</v>
      </c>
      <c r="B138" s="8" t="s">
        <v>264</v>
      </c>
      <c r="C138" t="s">
        <v>265</v>
      </c>
      <c r="D138" t="s">
        <v>86</v>
      </c>
      <c r="E138" t="s">
        <v>21</v>
      </c>
      <c r="F138" t="s">
        <v>58</v>
      </c>
      <c r="G138" t="s">
        <v>65</v>
      </c>
      <c r="H138" t="s">
        <v>604</v>
      </c>
      <c r="I138" t="s">
        <v>605</v>
      </c>
      <c r="J138" t="s">
        <v>60</v>
      </c>
    </row>
    <row r="139" spans="1:10">
      <c r="A139" s="7" t="s">
        <v>264</v>
      </c>
      <c r="B139" s="8" t="s">
        <v>264</v>
      </c>
      <c r="C139" t="s">
        <v>266</v>
      </c>
      <c r="D139" t="s">
        <v>86</v>
      </c>
      <c r="E139" t="s">
        <v>21</v>
      </c>
      <c r="F139" t="s">
        <v>58</v>
      </c>
      <c r="G139" t="s">
        <v>65</v>
      </c>
      <c r="H139" t="s">
        <v>604</v>
      </c>
      <c r="I139" t="s">
        <v>605</v>
      </c>
      <c r="J139" t="s">
        <v>60</v>
      </c>
    </row>
    <row r="140" spans="1:10">
      <c r="A140" s="7" t="s">
        <v>264</v>
      </c>
      <c r="B140" s="8" t="s">
        <v>264</v>
      </c>
      <c r="C140" t="s">
        <v>267</v>
      </c>
      <c r="D140" t="s">
        <v>86</v>
      </c>
      <c r="E140" t="s">
        <v>21</v>
      </c>
      <c r="F140" t="s">
        <v>58</v>
      </c>
      <c r="G140" t="s">
        <v>65</v>
      </c>
      <c r="H140" t="s">
        <v>604</v>
      </c>
      <c r="I140" t="s">
        <v>605</v>
      </c>
      <c r="J140" t="s">
        <v>60</v>
      </c>
    </row>
    <row r="141" spans="1:10">
      <c r="A141" s="7" t="s">
        <v>264</v>
      </c>
      <c r="B141" s="8" t="s">
        <v>264</v>
      </c>
      <c r="C141" t="s">
        <v>268</v>
      </c>
      <c r="D141" t="s">
        <v>86</v>
      </c>
      <c r="E141" t="s">
        <v>21</v>
      </c>
      <c r="F141" t="s">
        <v>58</v>
      </c>
      <c r="G141" t="s">
        <v>65</v>
      </c>
      <c r="H141" t="s">
        <v>604</v>
      </c>
      <c r="I141" t="s">
        <v>605</v>
      </c>
      <c r="J141" t="s">
        <v>60</v>
      </c>
    </row>
    <row r="142" spans="1:10">
      <c r="A142" s="7" t="s">
        <v>264</v>
      </c>
      <c r="B142" s="8" t="s">
        <v>264</v>
      </c>
      <c r="C142" t="s">
        <v>269</v>
      </c>
      <c r="D142" t="s">
        <v>86</v>
      </c>
      <c r="E142" t="s">
        <v>21</v>
      </c>
      <c r="F142" t="s">
        <v>58</v>
      </c>
      <c r="G142" t="s">
        <v>65</v>
      </c>
      <c r="H142" t="s">
        <v>604</v>
      </c>
      <c r="I142" t="s">
        <v>605</v>
      </c>
      <c r="J142" t="s">
        <v>60</v>
      </c>
    </row>
    <row r="143" spans="1:10">
      <c r="A143" s="7" t="s">
        <v>296</v>
      </c>
      <c r="B143" s="8" t="s">
        <v>296</v>
      </c>
      <c r="C143" t="s">
        <v>297</v>
      </c>
      <c r="D143" t="s">
        <v>66</v>
      </c>
      <c r="E143" t="s">
        <v>21</v>
      </c>
      <c r="G143" t="s">
        <v>65</v>
      </c>
      <c r="H143" t="s">
        <v>604</v>
      </c>
      <c r="I143" t="s">
        <v>605</v>
      </c>
      <c r="J143" t="s">
        <v>60</v>
      </c>
    </row>
    <row r="144" spans="1:10">
      <c r="A144" s="7" t="s">
        <v>296</v>
      </c>
      <c r="B144" s="8" t="s">
        <v>296</v>
      </c>
      <c r="C144" t="s">
        <v>298</v>
      </c>
      <c r="D144" t="s">
        <v>66</v>
      </c>
      <c r="E144" t="s">
        <v>21</v>
      </c>
      <c r="G144" t="s">
        <v>65</v>
      </c>
      <c r="H144" t="s">
        <v>604</v>
      </c>
      <c r="I144" t="s">
        <v>605</v>
      </c>
      <c r="J144" t="s">
        <v>60</v>
      </c>
    </row>
    <row r="145" spans="1:10">
      <c r="A145" s="7" t="s">
        <v>296</v>
      </c>
      <c r="B145" s="8" t="s">
        <v>296</v>
      </c>
      <c r="C145" t="s">
        <v>299</v>
      </c>
      <c r="D145" t="s">
        <v>66</v>
      </c>
      <c r="E145" t="s">
        <v>21</v>
      </c>
      <c r="G145" t="s">
        <v>65</v>
      </c>
      <c r="H145" t="s">
        <v>604</v>
      </c>
      <c r="I145" t="s">
        <v>605</v>
      </c>
      <c r="J145" t="s">
        <v>60</v>
      </c>
    </row>
    <row r="146" spans="1:10">
      <c r="A146" s="7" t="s">
        <v>296</v>
      </c>
      <c r="B146" s="8" t="s">
        <v>296</v>
      </c>
      <c r="C146" t="s">
        <v>380</v>
      </c>
      <c r="D146" t="s">
        <v>66</v>
      </c>
      <c r="E146" t="s">
        <v>21</v>
      </c>
      <c r="G146" t="s">
        <v>65</v>
      </c>
      <c r="H146" t="s">
        <v>604</v>
      </c>
      <c r="I146" t="s">
        <v>605</v>
      </c>
      <c r="J146" t="s">
        <v>60</v>
      </c>
    </row>
    <row r="147" spans="1:10">
      <c r="A147" s="7" t="s">
        <v>296</v>
      </c>
      <c r="B147" s="8" t="s">
        <v>296</v>
      </c>
      <c r="C147" t="s">
        <v>381</v>
      </c>
      <c r="D147" t="s">
        <v>66</v>
      </c>
      <c r="E147" t="s">
        <v>21</v>
      </c>
      <c r="G147" t="s">
        <v>65</v>
      </c>
      <c r="H147" t="s">
        <v>604</v>
      </c>
      <c r="I147" t="s">
        <v>605</v>
      </c>
      <c r="J147" t="s">
        <v>60</v>
      </c>
    </row>
    <row r="148" spans="1:10">
      <c r="A148" s="7" t="s">
        <v>282</v>
      </c>
      <c r="B148" s="8" t="s">
        <v>282</v>
      </c>
      <c r="C148" t="s">
        <v>283</v>
      </c>
      <c r="D148" t="s">
        <v>66</v>
      </c>
      <c r="E148" t="s">
        <v>21</v>
      </c>
      <c r="G148" t="s">
        <v>65</v>
      </c>
      <c r="H148" t="s">
        <v>604</v>
      </c>
      <c r="I148" t="s">
        <v>605</v>
      </c>
      <c r="J148" t="s">
        <v>60</v>
      </c>
    </row>
    <row r="149" spans="1:10">
      <c r="A149" s="7" t="s">
        <v>282</v>
      </c>
      <c r="B149" s="8" t="s">
        <v>282</v>
      </c>
      <c r="C149" t="s">
        <v>284</v>
      </c>
      <c r="D149" t="s">
        <v>66</v>
      </c>
      <c r="E149" t="s">
        <v>21</v>
      </c>
      <c r="G149" t="s">
        <v>65</v>
      </c>
      <c r="H149" t="s">
        <v>604</v>
      </c>
      <c r="I149" t="s">
        <v>605</v>
      </c>
      <c r="J149" t="s">
        <v>60</v>
      </c>
    </row>
    <row r="150" spans="1:10">
      <c r="A150" s="7" t="s">
        <v>270</v>
      </c>
      <c r="B150" s="8" t="s">
        <v>270</v>
      </c>
      <c r="C150" t="s">
        <v>271</v>
      </c>
      <c r="D150" t="s">
        <v>66</v>
      </c>
      <c r="E150" t="s">
        <v>21</v>
      </c>
      <c r="F150" t="s">
        <v>58</v>
      </c>
      <c r="G150" t="s">
        <v>65</v>
      </c>
      <c r="H150" t="s">
        <v>604</v>
      </c>
      <c r="I150" t="s">
        <v>605</v>
      </c>
      <c r="J150" t="s">
        <v>60</v>
      </c>
    </row>
    <row r="151" spans="1:10">
      <c r="A151" s="7" t="s">
        <v>270</v>
      </c>
      <c r="B151" s="8" t="s">
        <v>270</v>
      </c>
      <c r="C151" t="s">
        <v>382</v>
      </c>
      <c r="D151" t="s">
        <v>66</v>
      </c>
      <c r="E151" t="s">
        <v>21</v>
      </c>
      <c r="F151" t="s">
        <v>58</v>
      </c>
      <c r="G151" t="s">
        <v>65</v>
      </c>
      <c r="H151" t="s">
        <v>604</v>
      </c>
      <c r="I151" t="s">
        <v>605</v>
      </c>
      <c r="J151" t="s">
        <v>60</v>
      </c>
    </row>
    <row r="152" spans="1:10">
      <c r="A152" s="7" t="s">
        <v>270</v>
      </c>
      <c r="B152" s="8" t="s">
        <v>270</v>
      </c>
      <c r="C152" t="s">
        <v>383</v>
      </c>
      <c r="D152" t="s">
        <v>66</v>
      </c>
      <c r="E152" t="s">
        <v>21</v>
      </c>
      <c r="F152" t="s">
        <v>58</v>
      </c>
      <c r="G152" t="s">
        <v>65</v>
      </c>
      <c r="H152" t="s">
        <v>604</v>
      </c>
      <c r="I152" t="s">
        <v>605</v>
      </c>
      <c r="J152" t="s">
        <v>60</v>
      </c>
    </row>
    <row r="153" spans="1:10">
      <c r="A153" s="7" t="s">
        <v>384</v>
      </c>
      <c r="B153" s="8" t="s">
        <v>384</v>
      </c>
      <c r="C153" t="s">
        <v>385</v>
      </c>
      <c r="D153" t="s">
        <v>66</v>
      </c>
      <c r="E153" t="s">
        <v>21</v>
      </c>
      <c r="F153" t="s">
        <v>58</v>
      </c>
      <c r="G153" t="s">
        <v>65</v>
      </c>
      <c r="H153" t="s">
        <v>604</v>
      </c>
      <c r="I153" t="s">
        <v>605</v>
      </c>
      <c r="J153" t="s">
        <v>60</v>
      </c>
    </row>
    <row r="154" spans="1:10">
      <c r="A154" s="7" t="s">
        <v>289</v>
      </c>
      <c r="B154" s="8" t="s">
        <v>289</v>
      </c>
      <c r="C154" t="s">
        <v>290</v>
      </c>
      <c r="D154" t="s">
        <v>66</v>
      </c>
      <c r="E154" t="s">
        <v>21</v>
      </c>
      <c r="G154" t="s">
        <v>65</v>
      </c>
      <c r="H154" t="s">
        <v>604</v>
      </c>
      <c r="I154" t="s">
        <v>605</v>
      </c>
      <c r="J154" t="s">
        <v>60</v>
      </c>
    </row>
    <row r="155" spans="1:10">
      <c r="A155" s="7" t="s">
        <v>276</v>
      </c>
      <c r="B155" s="8" t="s">
        <v>276</v>
      </c>
      <c r="C155" t="s">
        <v>277</v>
      </c>
      <c r="D155" t="s">
        <v>66</v>
      </c>
      <c r="E155" t="s">
        <v>21</v>
      </c>
      <c r="F155" t="s">
        <v>58</v>
      </c>
      <c r="G155" t="s">
        <v>65</v>
      </c>
      <c r="H155" t="s">
        <v>604</v>
      </c>
      <c r="I155" t="s">
        <v>605</v>
      </c>
      <c r="J155" t="s">
        <v>60</v>
      </c>
    </row>
    <row r="156" spans="1:10">
      <c r="A156" s="7" t="s">
        <v>276</v>
      </c>
      <c r="B156" s="8" t="s">
        <v>276</v>
      </c>
      <c r="C156" t="s">
        <v>291</v>
      </c>
      <c r="D156" t="s">
        <v>66</v>
      </c>
      <c r="E156" t="s">
        <v>21</v>
      </c>
      <c r="F156" t="s">
        <v>58</v>
      </c>
      <c r="G156" t="s">
        <v>65</v>
      </c>
      <c r="H156" t="s">
        <v>604</v>
      </c>
      <c r="I156" t="s">
        <v>605</v>
      </c>
      <c r="J156" t="s">
        <v>60</v>
      </c>
    </row>
    <row r="157" spans="1:10">
      <c r="A157" s="7" t="s">
        <v>294</v>
      </c>
      <c r="B157" s="8" t="s">
        <v>294</v>
      </c>
      <c r="C157" t="s">
        <v>295</v>
      </c>
      <c r="D157" t="s">
        <v>66</v>
      </c>
      <c r="E157" t="s">
        <v>21</v>
      </c>
      <c r="F157" t="s">
        <v>58</v>
      </c>
      <c r="G157" t="s">
        <v>65</v>
      </c>
      <c r="H157" t="s">
        <v>604</v>
      </c>
      <c r="I157" t="s">
        <v>605</v>
      </c>
      <c r="J157" t="s">
        <v>60</v>
      </c>
    </row>
    <row r="158" spans="1:10">
      <c r="A158" s="7" t="s">
        <v>278</v>
      </c>
      <c r="B158" s="8" t="s">
        <v>278</v>
      </c>
      <c r="C158" t="s">
        <v>279</v>
      </c>
      <c r="D158" t="s">
        <v>66</v>
      </c>
      <c r="E158" t="s">
        <v>21</v>
      </c>
      <c r="G158" t="s">
        <v>65</v>
      </c>
      <c r="H158" t="s">
        <v>604</v>
      </c>
      <c r="I158" t="s">
        <v>605</v>
      </c>
      <c r="J158" t="s">
        <v>60</v>
      </c>
    </row>
    <row r="159" spans="1:10">
      <c r="A159" s="7" t="s">
        <v>278</v>
      </c>
      <c r="B159" s="8" t="s">
        <v>278</v>
      </c>
      <c r="C159" t="s">
        <v>280</v>
      </c>
      <c r="D159" t="s">
        <v>66</v>
      </c>
      <c r="E159" t="s">
        <v>21</v>
      </c>
      <c r="G159" t="s">
        <v>65</v>
      </c>
      <c r="H159" t="s">
        <v>604</v>
      </c>
      <c r="I159" t="s">
        <v>605</v>
      </c>
      <c r="J159" t="s">
        <v>60</v>
      </c>
    </row>
    <row r="160" spans="1:10">
      <c r="A160" s="7" t="s">
        <v>278</v>
      </c>
      <c r="B160" s="8" t="s">
        <v>278</v>
      </c>
      <c r="C160" t="s">
        <v>281</v>
      </c>
      <c r="D160" t="s">
        <v>66</v>
      </c>
      <c r="E160" t="s">
        <v>21</v>
      </c>
      <c r="G160" t="s">
        <v>65</v>
      </c>
      <c r="H160" t="s">
        <v>604</v>
      </c>
      <c r="I160" t="s">
        <v>605</v>
      </c>
      <c r="J160" t="s">
        <v>60</v>
      </c>
    </row>
    <row r="161" spans="1:10">
      <c r="A161" s="7" t="s">
        <v>278</v>
      </c>
      <c r="B161" s="8" t="s">
        <v>278</v>
      </c>
      <c r="C161" t="s">
        <v>300</v>
      </c>
      <c r="D161" t="s">
        <v>66</v>
      </c>
      <c r="E161" t="s">
        <v>21</v>
      </c>
      <c r="G161" t="s">
        <v>65</v>
      </c>
      <c r="H161" t="s">
        <v>604</v>
      </c>
      <c r="I161" t="s">
        <v>605</v>
      </c>
      <c r="J161" t="s">
        <v>60</v>
      </c>
    </row>
    <row r="162" spans="1:10">
      <c r="A162" s="7" t="s">
        <v>278</v>
      </c>
      <c r="B162" s="8" t="s">
        <v>278</v>
      </c>
      <c r="C162" t="s">
        <v>301</v>
      </c>
      <c r="D162" t="s">
        <v>66</v>
      </c>
      <c r="E162" t="s">
        <v>21</v>
      </c>
      <c r="G162" t="s">
        <v>65</v>
      </c>
      <c r="H162" t="s">
        <v>604</v>
      </c>
      <c r="I162" t="s">
        <v>605</v>
      </c>
      <c r="J162" t="s">
        <v>60</v>
      </c>
    </row>
    <row r="163" spans="1:10">
      <c r="A163" s="7" t="s">
        <v>278</v>
      </c>
      <c r="B163" s="8" t="s">
        <v>278</v>
      </c>
      <c r="C163" t="s">
        <v>302</v>
      </c>
      <c r="D163" t="s">
        <v>66</v>
      </c>
      <c r="E163" t="s">
        <v>21</v>
      </c>
      <c r="G163" t="s">
        <v>65</v>
      </c>
      <c r="H163" t="s">
        <v>604</v>
      </c>
      <c r="I163" t="s">
        <v>605</v>
      </c>
      <c r="J163" t="s">
        <v>60</v>
      </c>
    </row>
    <row r="164" spans="1:10">
      <c r="A164" s="7" t="s">
        <v>305</v>
      </c>
      <c r="B164" s="8" t="s">
        <v>305</v>
      </c>
      <c r="C164" t="s">
        <v>306</v>
      </c>
      <c r="D164" t="s">
        <v>64</v>
      </c>
      <c r="E164" t="s">
        <v>21</v>
      </c>
      <c r="G164" t="s">
        <v>65</v>
      </c>
      <c r="H164" t="s">
        <v>604</v>
      </c>
      <c r="I164" t="s">
        <v>605</v>
      </c>
      <c r="J164" t="s">
        <v>60</v>
      </c>
    </row>
    <row r="165" spans="1:10">
      <c r="A165" s="7" t="s">
        <v>305</v>
      </c>
      <c r="B165" s="8" t="s">
        <v>305</v>
      </c>
      <c r="C165" t="s">
        <v>310</v>
      </c>
      <c r="D165" t="s">
        <v>64</v>
      </c>
      <c r="E165" t="s">
        <v>21</v>
      </c>
      <c r="G165" t="s">
        <v>65</v>
      </c>
      <c r="H165" t="s">
        <v>604</v>
      </c>
      <c r="I165" t="s">
        <v>605</v>
      </c>
      <c r="J165" t="s">
        <v>60</v>
      </c>
    </row>
    <row r="166" spans="1:10">
      <c r="A166" s="7" t="s">
        <v>305</v>
      </c>
      <c r="B166" s="8" t="s">
        <v>305</v>
      </c>
      <c r="C166" t="s">
        <v>311</v>
      </c>
      <c r="D166" t="s">
        <v>64</v>
      </c>
      <c r="E166" t="s">
        <v>21</v>
      </c>
      <c r="G166" t="s">
        <v>65</v>
      </c>
      <c r="H166" t="s">
        <v>604</v>
      </c>
      <c r="I166" t="s">
        <v>605</v>
      </c>
      <c r="J166" t="s">
        <v>60</v>
      </c>
    </row>
    <row r="167" spans="1:10">
      <c r="A167" s="7" t="s">
        <v>305</v>
      </c>
      <c r="B167" s="8" t="s">
        <v>305</v>
      </c>
      <c r="C167" t="s">
        <v>386</v>
      </c>
      <c r="D167" t="s">
        <v>64</v>
      </c>
      <c r="E167" t="s">
        <v>21</v>
      </c>
      <c r="G167" t="s">
        <v>65</v>
      </c>
      <c r="H167" t="s">
        <v>604</v>
      </c>
      <c r="I167" t="s">
        <v>605</v>
      </c>
      <c r="J167" t="s">
        <v>60</v>
      </c>
    </row>
    <row r="168" spans="1:10">
      <c r="A168" s="7" t="s">
        <v>312</v>
      </c>
      <c r="B168" s="8" t="s">
        <v>312</v>
      </c>
      <c r="C168" t="s">
        <v>313</v>
      </c>
      <c r="D168" t="s">
        <v>64</v>
      </c>
      <c r="E168" t="s">
        <v>21</v>
      </c>
      <c r="G168" t="s">
        <v>65</v>
      </c>
      <c r="H168" t="s">
        <v>604</v>
      </c>
      <c r="I168" t="s">
        <v>605</v>
      </c>
      <c r="J168" t="s">
        <v>60</v>
      </c>
    </row>
    <row r="169" spans="1:10">
      <c r="A169" s="7" t="s">
        <v>312</v>
      </c>
      <c r="B169" s="8" t="s">
        <v>312</v>
      </c>
      <c r="C169" t="s">
        <v>321</v>
      </c>
      <c r="D169" t="s">
        <v>64</v>
      </c>
      <c r="E169" t="s">
        <v>21</v>
      </c>
      <c r="G169" t="s">
        <v>65</v>
      </c>
      <c r="H169" t="s">
        <v>604</v>
      </c>
      <c r="I169" t="s">
        <v>605</v>
      </c>
      <c r="J169" t="s">
        <v>60</v>
      </c>
    </row>
    <row r="170" spans="1:10">
      <c r="A170" s="7" t="s">
        <v>312</v>
      </c>
      <c r="B170" s="8" t="s">
        <v>312</v>
      </c>
      <c r="C170" t="s">
        <v>322</v>
      </c>
      <c r="D170" t="s">
        <v>64</v>
      </c>
      <c r="E170" t="s">
        <v>21</v>
      </c>
      <c r="G170" t="s">
        <v>65</v>
      </c>
      <c r="H170" t="s">
        <v>604</v>
      </c>
      <c r="I170" t="s">
        <v>605</v>
      </c>
      <c r="J170" t="s">
        <v>60</v>
      </c>
    </row>
    <row r="171" spans="1:10">
      <c r="A171" s="7" t="s">
        <v>312</v>
      </c>
      <c r="B171" s="8" t="s">
        <v>312</v>
      </c>
      <c r="C171" t="s">
        <v>323</v>
      </c>
      <c r="D171" t="s">
        <v>64</v>
      </c>
      <c r="E171" t="s">
        <v>21</v>
      </c>
      <c r="G171" t="s">
        <v>65</v>
      </c>
      <c r="H171" t="s">
        <v>604</v>
      </c>
      <c r="I171" t="s">
        <v>605</v>
      </c>
      <c r="J171" t="s">
        <v>60</v>
      </c>
    </row>
    <row r="172" spans="1:10">
      <c r="A172" s="7" t="s">
        <v>312</v>
      </c>
      <c r="B172" s="8" t="s">
        <v>312</v>
      </c>
      <c r="C172" t="s">
        <v>324</v>
      </c>
      <c r="D172" t="s">
        <v>64</v>
      </c>
      <c r="E172" t="s">
        <v>21</v>
      </c>
      <c r="G172" t="s">
        <v>65</v>
      </c>
      <c r="H172" t="s">
        <v>604</v>
      </c>
      <c r="I172" t="s">
        <v>605</v>
      </c>
      <c r="J172" t="s">
        <v>60</v>
      </c>
    </row>
    <row r="173" spans="1:10">
      <c r="A173" s="7" t="s">
        <v>317</v>
      </c>
      <c r="B173" s="8" t="s">
        <v>317</v>
      </c>
      <c r="C173" t="s">
        <v>318</v>
      </c>
      <c r="D173" t="s">
        <v>64</v>
      </c>
      <c r="E173" t="s">
        <v>21</v>
      </c>
      <c r="G173" t="s">
        <v>65</v>
      </c>
      <c r="H173" t="s">
        <v>604</v>
      </c>
      <c r="I173" t="s">
        <v>605</v>
      </c>
      <c r="J173" t="s">
        <v>60</v>
      </c>
    </row>
    <row r="174" spans="1:10">
      <c r="A174" s="7" t="s">
        <v>314</v>
      </c>
      <c r="B174" s="8" t="s">
        <v>315</v>
      </c>
      <c r="C174" t="s">
        <v>316</v>
      </c>
      <c r="D174" t="s">
        <v>64</v>
      </c>
      <c r="E174" t="s">
        <v>21</v>
      </c>
      <c r="F174" t="s">
        <v>59</v>
      </c>
      <c r="G174" t="s">
        <v>65</v>
      </c>
      <c r="H174" t="s">
        <v>604</v>
      </c>
      <c r="I174" t="s">
        <v>605</v>
      </c>
      <c r="J174" t="s">
        <v>60</v>
      </c>
    </row>
    <row r="175" spans="1:10">
      <c r="A175" s="7" t="s">
        <v>307</v>
      </c>
      <c r="B175" s="8" t="s">
        <v>308</v>
      </c>
      <c r="C175" t="s">
        <v>309</v>
      </c>
      <c r="D175" t="s">
        <v>64</v>
      </c>
      <c r="E175" t="s">
        <v>21</v>
      </c>
      <c r="F175" t="s">
        <v>59</v>
      </c>
      <c r="G175" t="s">
        <v>65</v>
      </c>
      <c r="H175" t="s">
        <v>604</v>
      </c>
      <c r="I175" t="s">
        <v>605</v>
      </c>
      <c r="J175" t="s">
        <v>60</v>
      </c>
    </row>
    <row r="176" spans="1:10">
      <c r="A176" s="7" t="s">
        <v>307</v>
      </c>
      <c r="B176" s="8" t="s">
        <v>319</v>
      </c>
      <c r="C176" t="s">
        <v>320</v>
      </c>
      <c r="D176" t="s">
        <v>64</v>
      </c>
      <c r="E176" t="s">
        <v>21</v>
      </c>
      <c r="F176" t="s">
        <v>59</v>
      </c>
      <c r="G176" t="s">
        <v>65</v>
      </c>
      <c r="H176" t="s">
        <v>604</v>
      </c>
      <c r="I176" t="s">
        <v>605</v>
      </c>
      <c r="J176" t="s">
        <v>60</v>
      </c>
    </row>
    <row r="177" spans="1:10">
      <c r="A177" s="7" t="s">
        <v>527</v>
      </c>
      <c r="B177" s="8" t="s">
        <v>527</v>
      </c>
      <c r="C177" t="s">
        <v>528</v>
      </c>
      <c r="D177" t="s">
        <v>64</v>
      </c>
      <c r="E177" t="s">
        <v>21</v>
      </c>
      <c r="G177" t="s">
        <v>65</v>
      </c>
      <c r="H177" t="s">
        <v>604</v>
      </c>
      <c r="I177" t="s">
        <v>605</v>
      </c>
      <c r="J177" t="s">
        <v>60</v>
      </c>
    </row>
    <row r="178" spans="1:10">
      <c r="A178" s="7" t="s">
        <v>325</v>
      </c>
      <c r="B178" s="8" t="s">
        <v>325</v>
      </c>
      <c r="C178" t="s">
        <v>326</v>
      </c>
      <c r="D178" t="s">
        <v>85</v>
      </c>
      <c r="E178" t="s">
        <v>20</v>
      </c>
      <c r="G178" t="s">
        <v>75</v>
      </c>
      <c r="H178" t="s">
        <v>88</v>
      </c>
      <c r="I178" t="s">
        <v>95</v>
      </c>
      <c r="J178" t="s">
        <v>62</v>
      </c>
    </row>
    <row r="179" spans="1:10">
      <c r="A179" s="7" t="s">
        <v>325</v>
      </c>
      <c r="B179" s="8" t="s">
        <v>325</v>
      </c>
      <c r="C179" t="s">
        <v>327</v>
      </c>
      <c r="D179" t="s">
        <v>85</v>
      </c>
      <c r="E179" t="s">
        <v>20</v>
      </c>
      <c r="G179" t="s">
        <v>75</v>
      </c>
      <c r="H179" t="s">
        <v>88</v>
      </c>
      <c r="I179" t="s">
        <v>95</v>
      </c>
      <c r="J179" t="s">
        <v>62</v>
      </c>
    </row>
    <row r="180" spans="1:10">
      <c r="A180" s="7" t="s">
        <v>328</v>
      </c>
      <c r="B180" s="8" t="s">
        <v>328</v>
      </c>
      <c r="C180" t="s">
        <v>329</v>
      </c>
      <c r="D180" t="s">
        <v>85</v>
      </c>
      <c r="E180" t="s">
        <v>20</v>
      </c>
      <c r="G180" t="s">
        <v>75</v>
      </c>
      <c r="H180" t="s">
        <v>88</v>
      </c>
      <c r="I180" t="s">
        <v>95</v>
      </c>
      <c r="J180" t="s">
        <v>62</v>
      </c>
    </row>
    <row r="181" spans="1:10">
      <c r="A181" s="7" t="s">
        <v>330</v>
      </c>
      <c r="B181" s="8" t="s">
        <v>330</v>
      </c>
      <c r="C181" t="s">
        <v>331</v>
      </c>
      <c r="D181" t="s">
        <v>64</v>
      </c>
      <c r="E181" t="s">
        <v>25</v>
      </c>
      <c r="G181" t="s">
        <v>68</v>
      </c>
      <c r="H181" t="s">
        <v>88</v>
      </c>
      <c r="I181" t="s">
        <v>94</v>
      </c>
      <c r="J181" t="s">
        <v>69</v>
      </c>
    </row>
    <row r="182" spans="1:10">
      <c r="A182" s="7" t="s">
        <v>330</v>
      </c>
      <c r="B182" s="8" t="s">
        <v>330</v>
      </c>
      <c r="C182" t="s">
        <v>332</v>
      </c>
      <c r="D182" t="s">
        <v>64</v>
      </c>
      <c r="E182" t="s">
        <v>25</v>
      </c>
      <c r="G182" t="s">
        <v>68</v>
      </c>
      <c r="H182" t="s">
        <v>88</v>
      </c>
      <c r="I182" t="s">
        <v>94</v>
      </c>
      <c r="J182" t="s">
        <v>69</v>
      </c>
    </row>
    <row r="183" spans="1:10">
      <c r="A183" s="7" t="s">
        <v>333</v>
      </c>
      <c r="B183" s="8" t="s">
        <v>333</v>
      </c>
      <c r="C183" t="s">
        <v>334</v>
      </c>
      <c r="D183" t="s">
        <v>64</v>
      </c>
      <c r="E183" t="s">
        <v>25</v>
      </c>
      <c r="G183" t="s">
        <v>68</v>
      </c>
      <c r="H183" t="s">
        <v>88</v>
      </c>
      <c r="I183" t="s">
        <v>94</v>
      </c>
      <c r="J183" t="s">
        <v>69</v>
      </c>
    </row>
    <row r="184" spans="1:10">
      <c r="A184" s="7" t="s">
        <v>387</v>
      </c>
      <c r="B184" s="8" t="s">
        <v>387</v>
      </c>
      <c r="C184" t="s">
        <v>389</v>
      </c>
      <c r="D184" t="s">
        <v>81</v>
      </c>
      <c r="E184" t="s">
        <v>19</v>
      </c>
      <c r="F184" t="s">
        <v>58</v>
      </c>
      <c r="G184" t="s">
        <v>63</v>
      </c>
      <c r="H184" t="s">
        <v>605</v>
      </c>
      <c r="I184" t="s">
        <v>606</v>
      </c>
      <c r="J184" t="s">
        <v>61</v>
      </c>
    </row>
    <row r="185" spans="1:10">
      <c r="A185" s="7" t="s">
        <v>464</v>
      </c>
      <c r="B185" s="8" t="s">
        <v>464</v>
      </c>
      <c r="C185" t="s">
        <v>465</v>
      </c>
      <c r="D185" t="s">
        <v>86</v>
      </c>
      <c r="E185" t="s">
        <v>19</v>
      </c>
      <c r="F185" t="s">
        <v>58</v>
      </c>
      <c r="G185" t="s">
        <v>63</v>
      </c>
      <c r="H185" t="s">
        <v>605</v>
      </c>
      <c r="I185" t="s">
        <v>606</v>
      </c>
      <c r="J185" t="s">
        <v>61</v>
      </c>
    </row>
    <row r="186" spans="1:10">
      <c r="A186" s="7" t="s">
        <v>466</v>
      </c>
      <c r="B186" s="8" t="s">
        <v>466</v>
      </c>
      <c r="C186" t="s">
        <v>467</v>
      </c>
      <c r="D186" t="s">
        <v>66</v>
      </c>
      <c r="E186" t="s">
        <v>19</v>
      </c>
      <c r="F186" t="s">
        <v>58</v>
      </c>
      <c r="G186" t="s">
        <v>63</v>
      </c>
      <c r="H186" t="s">
        <v>605</v>
      </c>
      <c r="I186" t="s">
        <v>606</v>
      </c>
      <c r="J186" t="s">
        <v>61</v>
      </c>
    </row>
    <row r="187" spans="1:10">
      <c r="A187" s="7" t="s">
        <v>466</v>
      </c>
      <c r="B187" s="8" t="s">
        <v>466</v>
      </c>
      <c r="C187" t="s">
        <v>468</v>
      </c>
      <c r="D187" t="s">
        <v>66</v>
      </c>
      <c r="E187" t="s">
        <v>19</v>
      </c>
      <c r="F187" t="s">
        <v>58</v>
      </c>
      <c r="G187" t="s">
        <v>63</v>
      </c>
      <c r="H187" t="s">
        <v>605</v>
      </c>
      <c r="I187" t="s">
        <v>606</v>
      </c>
      <c r="J187" t="s">
        <v>61</v>
      </c>
    </row>
    <row r="188" spans="1:10">
      <c r="A188" s="7" t="s">
        <v>466</v>
      </c>
      <c r="B188" s="8" t="s">
        <v>466</v>
      </c>
      <c r="C188" t="s">
        <v>469</v>
      </c>
      <c r="D188" t="s">
        <v>66</v>
      </c>
      <c r="E188" t="s">
        <v>19</v>
      </c>
      <c r="F188" t="s">
        <v>58</v>
      </c>
      <c r="G188" t="s">
        <v>63</v>
      </c>
      <c r="H188" t="s">
        <v>605</v>
      </c>
      <c r="I188" t="s">
        <v>606</v>
      </c>
      <c r="J188" t="s">
        <v>61</v>
      </c>
    </row>
    <row r="189" spans="1:10">
      <c r="A189" s="7" t="s">
        <v>466</v>
      </c>
      <c r="B189" s="8" t="s">
        <v>466</v>
      </c>
      <c r="C189" t="s">
        <v>470</v>
      </c>
      <c r="D189" t="s">
        <v>66</v>
      </c>
      <c r="E189" t="s">
        <v>19</v>
      </c>
      <c r="F189" t="s">
        <v>58</v>
      </c>
      <c r="G189" t="s">
        <v>63</v>
      </c>
      <c r="H189" t="s">
        <v>605</v>
      </c>
      <c r="I189" t="s">
        <v>606</v>
      </c>
      <c r="J189" t="s">
        <v>61</v>
      </c>
    </row>
    <row r="190" spans="1:10">
      <c r="A190" s="7" t="s">
        <v>466</v>
      </c>
      <c r="B190" s="8" t="s">
        <v>466</v>
      </c>
      <c r="C190" t="s">
        <v>471</v>
      </c>
      <c r="D190" t="s">
        <v>66</v>
      </c>
      <c r="E190" t="s">
        <v>19</v>
      </c>
      <c r="F190" t="s">
        <v>58</v>
      </c>
      <c r="G190" t="s">
        <v>63</v>
      </c>
      <c r="H190" t="s">
        <v>605</v>
      </c>
      <c r="I190" t="s">
        <v>606</v>
      </c>
      <c r="J190" t="s">
        <v>61</v>
      </c>
    </row>
    <row r="191" spans="1:10">
      <c r="A191" s="7" t="s">
        <v>685</v>
      </c>
      <c r="B191" s="8" t="s">
        <v>685</v>
      </c>
      <c r="C191" t="s">
        <v>686</v>
      </c>
      <c r="D191" t="s">
        <v>66</v>
      </c>
      <c r="E191" t="s">
        <v>19</v>
      </c>
      <c r="F191" t="s">
        <v>58</v>
      </c>
      <c r="G191" t="s">
        <v>63</v>
      </c>
      <c r="H191" t="s">
        <v>605</v>
      </c>
      <c r="I191" t="s">
        <v>606</v>
      </c>
      <c r="J191" t="s">
        <v>61</v>
      </c>
    </row>
    <row r="192" spans="1:10">
      <c r="A192" s="7" t="s">
        <v>685</v>
      </c>
      <c r="B192" s="8" t="s">
        <v>685</v>
      </c>
      <c r="C192" t="s">
        <v>687</v>
      </c>
      <c r="D192" t="s">
        <v>66</v>
      </c>
      <c r="E192" t="s">
        <v>19</v>
      </c>
      <c r="F192" t="s">
        <v>58</v>
      </c>
      <c r="G192" t="s">
        <v>63</v>
      </c>
      <c r="H192" t="s">
        <v>605</v>
      </c>
      <c r="I192" t="s">
        <v>606</v>
      </c>
      <c r="J192" t="s">
        <v>61</v>
      </c>
    </row>
    <row r="193" spans="1:10">
      <c r="A193" s="7" t="s">
        <v>685</v>
      </c>
      <c r="B193" s="8" t="s">
        <v>685</v>
      </c>
      <c r="C193" t="s">
        <v>688</v>
      </c>
      <c r="D193" t="s">
        <v>66</v>
      </c>
      <c r="E193" t="s">
        <v>19</v>
      </c>
      <c r="F193" t="s">
        <v>58</v>
      </c>
      <c r="G193" t="s">
        <v>63</v>
      </c>
      <c r="H193" t="s">
        <v>605</v>
      </c>
      <c r="I193" t="s">
        <v>606</v>
      </c>
      <c r="J193" t="s">
        <v>61</v>
      </c>
    </row>
    <row r="194" spans="1:10">
      <c r="A194" s="7" t="s">
        <v>685</v>
      </c>
      <c r="B194" s="8" t="s">
        <v>685</v>
      </c>
      <c r="C194" t="s">
        <v>689</v>
      </c>
      <c r="D194" t="s">
        <v>66</v>
      </c>
      <c r="E194" t="s">
        <v>19</v>
      </c>
      <c r="F194" t="s">
        <v>58</v>
      </c>
      <c r="G194" t="s">
        <v>63</v>
      </c>
      <c r="H194" t="s">
        <v>605</v>
      </c>
      <c r="I194" t="s">
        <v>606</v>
      </c>
      <c r="J194" t="s">
        <v>61</v>
      </c>
    </row>
    <row r="195" spans="1:10">
      <c r="A195" s="7" t="s">
        <v>591</v>
      </c>
      <c r="B195" s="8" t="s">
        <v>591</v>
      </c>
      <c r="C195" t="s">
        <v>592</v>
      </c>
      <c r="D195" t="s">
        <v>66</v>
      </c>
      <c r="E195" t="s">
        <v>19</v>
      </c>
      <c r="F195" t="s">
        <v>58</v>
      </c>
      <c r="G195" t="s">
        <v>63</v>
      </c>
      <c r="H195" t="s">
        <v>605</v>
      </c>
      <c r="I195" t="s">
        <v>606</v>
      </c>
      <c r="J195" t="s">
        <v>61</v>
      </c>
    </row>
    <row r="196" spans="1:10">
      <c r="A196" s="7" t="s">
        <v>472</v>
      </c>
      <c r="B196" s="8" t="s">
        <v>472</v>
      </c>
      <c r="C196" t="s">
        <v>473</v>
      </c>
      <c r="D196" t="s">
        <v>66</v>
      </c>
      <c r="E196" t="s">
        <v>19</v>
      </c>
      <c r="F196" t="s">
        <v>58</v>
      </c>
      <c r="G196" t="s">
        <v>63</v>
      </c>
      <c r="H196" t="s">
        <v>605</v>
      </c>
      <c r="I196" t="s">
        <v>606</v>
      </c>
      <c r="J196" t="s">
        <v>61</v>
      </c>
    </row>
    <row r="197" spans="1:10">
      <c r="A197" s="7" t="s">
        <v>474</v>
      </c>
      <c r="B197" s="8" t="s">
        <v>474</v>
      </c>
      <c r="C197" t="s">
        <v>475</v>
      </c>
      <c r="D197" t="s">
        <v>66</v>
      </c>
      <c r="E197" t="s">
        <v>19</v>
      </c>
      <c r="F197" t="s">
        <v>58</v>
      </c>
      <c r="G197" t="s">
        <v>63</v>
      </c>
      <c r="H197" t="s">
        <v>605</v>
      </c>
      <c r="I197" t="s">
        <v>606</v>
      </c>
      <c r="J197" t="s">
        <v>61</v>
      </c>
    </row>
    <row r="198" spans="1:10">
      <c r="A198" s="7" t="s">
        <v>690</v>
      </c>
      <c r="B198" s="8" t="s">
        <v>690</v>
      </c>
      <c r="C198" t="s">
        <v>691</v>
      </c>
      <c r="D198" t="s">
        <v>64</v>
      </c>
      <c r="E198" t="s">
        <v>19</v>
      </c>
      <c r="G198" t="s">
        <v>63</v>
      </c>
      <c r="H198" t="s">
        <v>605</v>
      </c>
      <c r="I198" t="s">
        <v>606</v>
      </c>
      <c r="J198" t="s">
        <v>61</v>
      </c>
    </row>
    <row r="199" spans="1:10">
      <c r="A199" s="7" t="s">
        <v>422</v>
      </c>
      <c r="B199" s="8" t="s">
        <v>422</v>
      </c>
      <c r="C199" t="s">
        <v>423</v>
      </c>
      <c r="D199" t="s">
        <v>83</v>
      </c>
      <c r="E199" t="s">
        <v>19</v>
      </c>
      <c r="F199" t="s">
        <v>58</v>
      </c>
      <c r="G199" t="s">
        <v>63</v>
      </c>
      <c r="H199" t="s">
        <v>605</v>
      </c>
      <c r="I199" t="s">
        <v>606</v>
      </c>
      <c r="J199" t="s">
        <v>61</v>
      </c>
    </row>
    <row r="200" spans="1:10">
      <c r="A200" s="7" t="s">
        <v>422</v>
      </c>
      <c r="B200" s="8" t="s">
        <v>422</v>
      </c>
      <c r="C200" t="s">
        <v>424</v>
      </c>
      <c r="D200" t="s">
        <v>83</v>
      </c>
      <c r="E200" t="s">
        <v>19</v>
      </c>
      <c r="F200" t="s">
        <v>58</v>
      </c>
      <c r="G200" t="s">
        <v>63</v>
      </c>
      <c r="H200" t="s">
        <v>605</v>
      </c>
      <c r="I200" t="s">
        <v>606</v>
      </c>
      <c r="J200" t="s">
        <v>61</v>
      </c>
    </row>
    <row r="201" spans="1:10">
      <c r="A201" s="7" t="s">
        <v>422</v>
      </c>
      <c r="B201" s="8" t="s">
        <v>422</v>
      </c>
      <c r="C201" t="s">
        <v>425</v>
      </c>
      <c r="D201" t="s">
        <v>83</v>
      </c>
      <c r="E201" t="s">
        <v>19</v>
      </c>
      <c r="F201" t="s">
        <v>58</v>
      </c>
      <c r="G201" t="s">
        <v>63</v>
      </c>
      <c r="H201" t="s">
        <v>605</v>
      </c>
      <c r="I201" t="s">
        <v>606</v>
      </c>
      <c r="J201" t="s">
        <v>61</v>
      </c>
    </row>
    <row r="202" spans="1:10">
      <c r="A202" s="7" t="s">
        <v>422</v>
      </c>
      <c r="B202" s="8" t="s">
        <v>422</v>
      </c>
      <c r="C202" t="s">
        <v>426</v>
      </c>
      <c r="D202" t="s">
        <v>83</v>
      </c>
      <c r="E202" t="s">
        <v>19</v>
      </c>
      <c r="F202" t="s">
        <v>58</v>
      </c>
      <c r="G202" t="s">
        <v>63</v>
      </c>
      <c r="H202" t="s">
        <v>605</v>
      </c>
      <c r="I202" t="s">
        <v>606</v>
      </c>
      <c r="J202" t="s">
        <v>61</v>
      </c>
    </row>
    <row r="203" spans="1:10">
      <c r="A203" s="7" t="s">
        <v>422</v>
      </c>
      <c r="B203" s="8" t="s">
        <v>422</v>
      </c>
      <c r="C203" t="s">
        <v>427</v>
      </c>
      <c r="D203" t="s">
        <v>83</v>
      </c>
      <c r="E203" t="s">
        <v>19</v>
      </c>
      <c r="F203" t="s">
        <v>58</v>
      </c>
      <c r="G203" t="s">
        <v>63</v>
      </c>
      <c r="H203" t="s">
        <v>605</v>
      </c>
      <c r="I203" t="s">
        <v>606</v>
      </c>
      <c r="J203" t="s">
        <v>61</v>
      </c>
    </row>
    <row r="204" spans="1:10">
      <c r="A204" s="7" t="s">
        <v>422</v>
      </c>
      <c r="B204" s="8" t="s">
        <v>422</v>
      </c>
      <c r="C204" t="s">
        <v>428</v>
      </c>
      <c r="D204" t="s">
        <v>83</v>
      </c>
      <c r="E204" t="s">
        <v>19</v>
      </c>
      <c r="F204" t="s">
        <v>58</v>
      </c>
      <c r="G204" t="s">
        <v>63</v>
      </c>
      <c r="H204" t="s">
        <v>605</v>
      </c>
      <c r="I204" t="s">
        <v>606</v>
      </c>
      <c r="J204" t="s">
        <v>61</v>
      </c>
    </row>
    <row r="205" spans="1:10">
      <c r="A205" s="7" t="s">
        <v>422</v>
      </c>
      <c r="B205" s="8" t="s">
        <v>422</v>
      </c>
      <c r="C205" t="s">
        <v>429</v>
      </c>
      <c r="D205" t="s">
        <v>83</v>
      </c>
      <c r="E205" t="s">
        <v>19</v>
      </c>
      <c r="F205" t="s">
        <v>58</v>
      </c>
      <c r="G205" t="s">
        <v>63</v>
      </c>
      <c r="H205" t="s">
        <v>605</v>
      </c>
      <c r="I205" t="s">
        <v>606</v>
      </c>
      <c r="J205" t="s">
        <v>61</v>
      </c>
    </row>
    <row r="206" spans="1:10">
      <c r="A206" s="7" t="s">
        <v>422</v>
      </c>
      <c r="B206" s="8" t="s">
        <v>422</v>
      </c>
      <c r="C206" t="s">
        <v>430</v>
      </c>
      <c r="D206" t="s">
        <v>83</v>
      </c>
      <c r="E206" t="s">
        <v>19</v>
      </c>
      <c r="F206" t="s">
        <v>58</v>
      </c>
      <c r="G206" t="s">
        <v>63</v>
      </c>
      <c r="H206" t="s">
        <v>605</v>
      </c>
      <c r="I206" t="s">
        <v>606</v>
      </c>
      <c r="J206" t="s">
        <v>61</v>
      </c>
    </row>
    <row r="207" spans="1:10">
      <c r="A207" s="7" t="s">
        <v>422</v>
      </c>
      <c r="B207" s="8" t="s">
        <v>422</v>
      </c>
      <c r="C207" t="s">
        <v>431</v>
      </c>
      <c r="D207" t="s">
        <v>83</v>
      </c>
      <c r="E207" t="s">
        <v>19</v>
      </c>
      <c r="F207" t="s">
        <v>58</v>
      </c>
      <c r="G207" t="s">
        <v>63</v>
      </c>
      <c r="H207" t="s">
        <v>605</v>
      </c>
      <c r="I207" t="s">
        <v>606</v>
      </c>
      <c r="J207" t="s">
        <v>61</v>
      </c>
    </row>
    <row r="208" spans="1:10">
      <c r="A208" s="7" t="s">
        <v>422</v>
      </c>
      <c r="B208" s="8" t="s">
        <v>422</v>
      </c>
      <c r="C208" t="s">
        <v>432</v>
      </c>
      <c r="D208" t="s">
        <v>83</v>
      </c>
      <c r="E208" t="s">
        <v>19</v>
      </c>
      <c r="F208" t="s">
        <v>58</v>
      </c>
      <c r="G208" t="s">
        <v>63</v>
      </c>
      <c r="H208" t="s">
        <v>605</v>
      </c>
      <c r="I208" t="s">
        <v>606</v>
      </c>
      <c r="J208" t="s">
        <v>61</v>
      </c>
    </row>
    <row r="209" spans="1:10">
      <c r="A209" s="7" t="s">
        <v>422</v>
      </c>
      <c r="B209" s="8" t="s">
        <v>422</v>
      </c>
      <c r="C209" t="s">
        <v>433</v>
      </c>
      <c r="D209" t="s">
        <v>83</v>
      </c>
      <c r="E209" t="s">
        <v>19</v>
      </c>
      <c r="F209" t="s">
        <v>58</v>
      </c>
      <c r="G209" t="s">
        <v>63</v>
      </c>
      <c r="H209" t="s">
        <v>605</v>
      </c>
      <c r="I209" t="s">
        <v>606</v>
      </c>
      <c r="J209" t="s">
        <v>61</v>
      </c>
    </row>
    <row r="210" spans="1:10">
      <c r="A210" s="7" t="s">
        <v>422</v>
      </c>
      <c r="B210" s="8" t="s">
        <v>422</v>
      </c>
      <c r="C210" t="s">
        <v>434</v>
      </c>
      <c r="D210" t="s">
        <v>83</v>
      </c>
      <c r="E210" t="s">
        <v>19</v>
      </c>
      <c r="F210" t="s">
        <v>58</v>
      </c>
      <c r="G210" t="s">
        <v>63</v>
      </c>
      <c r="H210" t="s">
        <v>605</v>
      </c>
      <c r="I210" t="s">
        <v>606</v>
      </c>
      <c r="J210" t="s">
        <v>61</v>
      </c>
    </row>
    <row r="211" spans="1:10">
      <c r="A211" s="7" t="s">
        <v>422</v>
      </c>
      <c r="B211" s="8" t="s">
        <v>422</v>
      </c>
      <c r="C211" t="s">
        <v>435</v>
      </c>
      <c r="D211" t="s">
        <v>83</v>
      </c>
      <c r="E211" t="s">
        <v>19</v>
      </c>
      <c r="F211" t="s">
        <v>58</v>
      </c>
      <c r="G211" t="s">
        <v>63</v>
      </c>
      <c r="H211" t="s">
        <v>605</v>
      </c>
      <c r="I211" t="s">
        <v>606</v>
      </c>
      <c r="J211" t="s">
        <v>61</v>
      </c>
    </row>
    <row r="212" spans="1:10">
      <c r="A212" s="7" t="s">
        <v>422</v>
      </c>
      <c r="B212" s="8" t="s">
        <v>422</v>
      </c>
      <c r="C212" t="s">
        <v>436</v>
      </c>
      <c r="D212" t="s">
        <v>83</v>
      </c>
      <c r="E212" t="s">
        <v>19</v>
      </c>
      <c r="F212" t="s">
        <v>58</v>
      </c>
      <c r="G212" t="s">
        <v>63</v>
      </c>
      <c r="H212" t="s">
        <v>605</v>
      </c>
      <c r="I212" t="s">
        <v>606</v>
      </c>
      <c r="J212" t="s">
        <v>61</v>
      </c>
    </row>
    <row r="213" spans="1:10">
      <c r="A213" s="7" t="s">
        <v>422</v>
      </c>
      <c r="B213" s="8" t="s">
        <v>422</v>
      </c>
      <c r="C213" t="s">
        <v>437</v>
      </c>
      <c r="D213" t="s">
        <v>83</v>
      </c>
      <c r="E213" t="s">
        <v>19</v>
      </c>
      <c r="F213" t="s">
        <v>58</v>
      </c>
      <c r="G213" t="s">
        <v>63</v>
      </c>
      <c r="H213" t="s">
        <v>605</v>
      </c>
      <c r="I213" t="s">
        <v>606</v>
      </c>
      <c r="J213" t="s">
        <v>61</v>
      </c>
    </row>
    <row r="214" spans="1:10">
      <c r="A214" s="7" t="s">
        <v>422</v>
      </c>
      <c r="B214" s="8" t="s">
        <v>422</v>
      </c>
      <c r="C214" t="s">
        <v>438</v>
      </c>
      <c r="D214" t="s">
        <v>83</v>
      </c>
      <c r="E214" t="s">
        <v>19</v>
      </c>
      <c r="F214" t="s">
        <v>58</v>
      </c>
      <c r="G214" t="s">
        <v>63</v>
      </c>
      <c r="H214" t="s">
        <v>605</v>
      </c>
      <c r="I214" t="s">
        <v>606</v>
      </c>
      <c r="J214" t="s">
        <v>61</v>
      </c>
    </row>
    <row r="215" spans="1:10">
      <c r="A215" s="7" t="s">
        <v>387</v>
      </c>
      <c r="B215" s="8" t="s">
        <v>387</v>
      </c>
      <c r="C215" t="s">
        <v>388</v>
      </c>
      <c r="D215" t="s">
        <v>81</v>
      </c>
      <c r="E215" t="s">
        <v>19</v>
      </c>
      <c r="F215" t="s">
        <v>58</v>
      </c>
      <c r="G215" t="s">
        <v>63</v>
      </c>
      <c r="H215" t="s">
        <v>605</v>
      </c>
      <c r="I215" t="s">
        <v>606</v>
      </c>
      <c r="J215" t="s">
        <v>61</v>
      </c>
    </row>
    <row r="216" spans="1:10">
      <c r="A216" s="7" t="s">
        <v>387</v>
      </c>
      <c r="B216" s="8" t="s">
        <v>387</v>
      </c>
      <c r="C216" t="s">
        <v>390</v>
      </c>
      <c r="D216" t="s">
        <v>81</v>
      </c>
      <c r="E216" t="s">
        <v>19</v>
      </c>
      <c r="F216" t="s">
        <v>58</v>
      </c>
      <c r="G216" t="s">
        <v>63</v>
      </c>
      <c r="H216" t="s">
        <v>605</v>
      </c>
      <c r="I216" t="s">
        <v>606</v>
      </c>
      <c r="J216" t="s">
        <v>61</v>
      </c>
    </row>
    <row r="217" spans="1:10">
      <c r="A217" s="7" t="s">
        <v>391</v>
      </c>
      <c r="B217" s="8" t="s">
        <v>391</v>
      </c>
      <c r="C217" t="s">
        <v>392</v>
      </c>
      <c r="D217" t="s">
        <v>81</v>
      </c>
      <c r="E217" t="s">
        <v>19</v>
      </c>
      <c r="F217" t="s">
        <v>58</v>
      </c>
      <c r="G217" t="s">
        <v>63</v>
      </c>
      <c r="H217" t="s">
        <v>605</v>
      </c>
      <c r="I217" t="s">
        <v>606</v>
      </c>
      <c r="J217" t="s">
        <v>61</v>
      </c>
    </row>
    <row r="218" spans="1:10">
      <c r="A218" s="7" t="s">
        <v>391</v>
      </c>
      <c r="B218" s="8" t="s">
        <v>391</v>
      </c>
      <c r="C218" t="s">
        <v>393</v>
      </c>
      <c r="D218" t="s">
        <v>81</v>
      </c>
      <c r="E218" t="s">
        <v>19</v>
      </c>
      <c r="F218" t="s">
        <v>58</v>
      </c>
      <c r="G218" t="s">
        <v>63</v>
      </c>
      <c r="H218" t="s">
        <v>605</v>
      </c>
      <c r="I218" t="s">
        <v>606</v>
      </c>
      <c r="J218" t="s">
        <v>61</v>
      </c>
    </row>
    <row r="219" spans="1:10">
      <c r="A219" s="7" t="s">
        <v>391</v>
      </c>
      <c r="B219" s="8" t="s">
        <v>391</v>
      </c>
      <c r="C219" t="s">
        <v>394</v>
      </c>
      <c r="D219" t="s">
        <v>81</v>
      </c>
      <c r="E219" t="s">
        <v>19</v>
      </c>
      <c r="F219" t="s">
        <v>58</v>
      </c>
      <c r="G219" t="s">
        <v>63</v>
      </c>
      <c r="H219" t="s">
        <v>605</v>
      </c>
      <c r="I219" t="s">
        <v>606</v>
      </c>
      <c r="J219" t="s">
        <v>61</v>
      </c>
    </row>
    <row r="220" spans="1:10">
      <c r="A220" s="7" t="s">
        <v>391</v>
      </c>
      <c r="B220" s="8" t="s">
        <v>391</v>
      </c>
      <c r="C220" t="s">
        <v>395</v>
      </c>
      <c r="D220" t="s">
        <v>81</v>
      </c>
      <c r="E220" t="s">
        <v>19</v>
      </c>
      <c r="F220" t="s">
        <v>58</v>
      </c>
      <c r="G220" t="s">
        <v>63</v>
      </c>
      <c r="H220" t="s">
        <v>605</v>
      </c>
      <c r="I220" t="s">
        <v>606</v>
      </c>
      <c r="J220" t="s">
        <v>61</v>
      </c>
    </row>
    <row r="221" spans="1:10">
      <c r="A221" s="7" t="s">
        <v>391</v>
      </c>
      <c r="B221" s="8" t="s">
        <v>391</v>
      </c>
      <c r="C221" t="s">
        <v>396</v>
      </c>
      <c r="D221" t="s">
        <v>81</v>
      </c>
      <c r="E221" t="s">
        <v>19</v>
      </c>
      <c r="F221" t="s">
        <v>58</v>
      </c>
      <c r="G221" t="s">
        <v>63</v>
      </c>
      <c r="H221" t="s">
        <v>605</v>
      </c>
      <c r="I221" t="s">
        <v>606</v>
      </c>
      <c r="J221" t="s">
        <v>61</v>
      </c>
    </row>
    <row r="222" spans="1:10">
      <c r="A222" s="7" t="s">
        <v>391</v>
      </c>
      <c r="B222" s="8" t="s">
        <v>391</v>
      </c>
      <c r="C222" t="s">
        <v>397</v>
      </c>
      <c r="D222" t="s">
        <v>81</v>
      </c>
      <c r="E222" t="s">
        <v>19</v>
      </c>
      <c r="F222" t="s">
        <v>58</v>
      </c>
      <c r="G222" t="s">
        <v>63</v>
      </c>
      <c r="H222" t="s">
        <v>605</v>
      </c>
      <c r="I222" t="s">
        <v>606</v>
      </c>
      <c r="J222" t="s">
        <v>61</v>
      </c>
    </row>
    <row r="223" spans="1:10">
      <c r="A223" s="7" t="s">
        <v>391</v>
      </c>
      <c r="B223" s="8" t="s">
        <v>391</v>
      </c>
      <c r="C223" t="s">
        <v>398</v>
      </c>
      <c r="D223" t="s">
        <v>81</v>
      </c>
      <c r="E223" t="s">
        <v>19</v>
      </c>
      <c r="F223" t="s">
        <v>58</v>
      </c>
      <c r="G223" t="s">
        <v>63</v>
      </c>
      <c r="H223" t="s">
        <v>605</v>
      </c>
      <c r="I223" t="s">
        <v>606</v>
      </c>
      <c r="J223" t="s">
        <v>61</v>
      </c>
    </row>
    <row r="224" spans="1:10">
      <c r="A224" s="7" t="s">
        <v>479</v>
      </c>
      <c r="B224" s="8" t="s">
        <v>479</v>
      </c>
      <c r="C224" t="s">
        <v>480</v>
      </c>
      <c r="D224" t="s">
        <v>64</v>
      </c>
      <c r="E224" t="s">
        <v>19</v>
      </c>
      <c r="F224" t="s">
        <v>58</v>
      </c>
      <c r="G224" t="s">
        <v>63</v>
      </c>
      <c r="H224" t="s">
        <v>605</v>
      </c>
      <c r="I224" t="s">
        <v>606</v>
      </c>
      <c r="J224" t="s">
        <v>61</v>
      </c>
    </row>
    <row r="225" spans="1:10">
      <c r="A225" s="7" t="s">
        <v>399</v>
      </c>
      <c r="B225" s="8" t="s">
        <v>399</v>
      </c>
      <c r="C225" t="s">
        <v>400</v>
      </c>
      <c r="D225" t="s">
        <v>81</v>
      </c>
      <c r="E225" t="s">
        <v>19</v>
      </c>
      <c r="F225" t="s">
        <v>58</v>
      </c>
      <c r="G225" t="s">
        <v>63</v>
      </c>
      <c r="H225" t="s">
        <v>605</v>
      </c>
      <c r="I225" t="s">
        <v>606</v>
      </c>
      <c r="J225" t="s">
        <v>61</v>
      </c>
    </row>
    <row r="226" spans="1:10">
      <c r="A226" s="7" t="s">
        <v>399</v>
      </c>
      <c r="B226" s="8" t="s">
        <v>399</v>
      </c>
      <c r="C226" t="s">
        <v>401</v>
      </c>
      <c r="D226" t="s">
        <v>81</v>
      </c>
      <c r="E226" t="s">
        <v>19</v>
      </c>
      <c r="F226" t="s">
        <v>58</v>
      </c>
      <c r="G226" t="s">
        <v>63</v>
      </c>
      <c r="H226" t="s">
        <v>605</v>
      </c>
      <c r="I226" t="s">
        <v>606</v>
      </c>
      <c r="J226" t="s">
        <v>61</v>
      </c>
    </row>
    <row r="227" spans="1:10">
      <c r="A227" s="7" t="s">
        <v>399</v>
      </c>
      <c r="B227" s="8" t="s">
        <v>399</v>
      </c>
      <c r="C227" t="s">
        <v>402</v>
      </c>
      <c r="D227" t="s">
        <v>81</v>
      </c>
      <c r="E227" t="s">
        <v>19</v>
      </c>
      <c r="F227" t="s">
        <v>58</v>
      </c>
      <c r="G227" t="s">
        <v>63</v>
      </c>
      <c r="H227" t="s">
        <v>605</v>
      </c>
      <c r="I227" t="s">
        <v>606</v>
      </c>
      <c r="J227" t="s">
        <v>61</v>
      </c>
    </row>
    <row r="228" spans="1:10">
      <c r="A228" s="7" t="s">
        <v>399</v>
      </c>
      <c r="B228" s="8" t="s">
        <v>399</v>
      </c>
      <c r="C228" t="s">
        <v>403</v>
      </c>
      <c r="D228" t="s">
        <v>81</v>
      </c>
      <c r="E228" t="s">
        <v>19</v>
      </c>
      <c r="F228" t="s">
        <v>58</v>
      </c>
      <c r="G228" t="s">
        <v>63</v>
      </c>
      <c r="H228" t="s">
        <v>605</v>
      </c>
      <c r="I228" t="s">
        <v>606</v>
      </c>
      <c r="J228" t="s">
        <v>61</v>
      </c>
    </row>
    <row r="229" spans="1:10">
      <c r="A229" s="7" t="s">
        <v>404</v>
      </c>
      <c r="B229" s="8" t="s">
        <v>404</v>
      </c>
      <c r="C229" t="s">
        <v>405</v>
      </c>
      <c r="D229" t="s">
        <v>81</v>
      </c>
      <c r="E229" t="s">
        <v>19</v>
      </c>
      <c r="F229" t="s">
        <v>58</v>
      </c>
      <c r="G229" t="s">
        <v>63</v>
      </c>
      <c r="H229" t="s">
        <v>605</v>
      </c>
      <c r="I229" t="s">
        <v>606</v>
      </c>
      <c r="J229" t="s">
        <v>61</v>
      </c>
    </row>
    <row r="230" spans="1:10">
      <c r="A230" s="7" t="s">
        <v>404</v>
      </c>
      <c r="B230" s="8" t="s">
        <v>404</v>
      </c>
      <c r="C230" t="s">
        <v>406</v>
      </c>
      <c r="D230" t="s">
        <v>81</v>
      </c>
      <c r="E230" t="s">
        <v>19</v>
      </c>
      <c r="F230" t="s">
        <v>58</v>
      </c>
      <c r="G230" t="s">
        <v>63</v>
      </c>
      <c r="H230" t="s">
        <v>605</v>
      </c>
      <c r="I230" t="s">
        <v>606</v>
      </c>
      <c r="J230" t="s">
        <v>61</v>
      </c>
    </row>
    <row r="231" spans="1:10">
      <c r="A231" s="7" t="s">
        <v>404</v>
      </c>
      <c r="B231" s="8" t="s">
        <v>404</v>
      </c>
      <c r="C231" t="s">
        <v>407</v>
      </c>
      <c r="D231" t="s">
        <v>81</v>
      </c>
      <c r="E231" t="s">
        <v>19</v>
      </c>
      <c r="F231" t="s">
        <v>58</v>
      </c>
      <c r="G231" t="s">
        <v>63</v>
      </c>
      <c r="H231" t="s">
        <v>605</v>
      </c>
      <c r="I231" t="s">
        <v>606</v>
      </c>
      <c r="J231" t="s">
        <v>61</v>
      </c>
    </row>
    <row r="232" spans="1:10">
      <c r="A232" s="7" t="s">
        <v>481</v>
      </c>
      <c r="B232" s="8" t="s">
        <v>481</v>
      </c>
      <c r="C232" t="s">
        <v>482</v>
      </c>
      <c r="D232" t="s">
        <v>64</v>
      </c>
      <c r="E232" t="s">
        <v>19</v>
      </c>
      <c r="G232" t="s">
        <v>63</v>
      </c>
      <c r="H232" t="s">
        <v>605</v>
      </c>
      <c r="I232" t="s">
        <v>606</v>
      </c>
      <c r="J232" t="s">
        <v>61</v>
      </c>
    </row>
    <row r="233" spans="1:10">
      <c r="A233" s="7" t="s">
        <v>483</v>
      </c>
      <c r="B233" s="8" t="s">
        <v>483</v>
      </c>
      <c r="C233" t="s">
        <v>484</v>
      </c>
      <c r="D233" t="s">
        <v>64</v>
      </c>
      <c r="E233" t="s">
        <v>19</v>
      </c>
      <c r="G233" t="s">
        <v>63</v>
      </c>
      <c r="H233" t="s">
        <v>605</v>
      </c>
      <c r="I233" t="s">
        <v>606</v>
      </c>
      <c r="J233" t="s">
        <v>61</v>
      </c>
    </row>
    <row r="234" spans="1:10">
      <c r="A234" s="7" t="s">
        <v>485</v>
      </c>
      <c r="B234" s="8" t="s">
        <v>485</v>
      </c>
      <c r="C234" t="s">
        <v>486</v>
      </c>
      <c r="D234" t="s">
        <v>64</v>
      </c>
      <c r="E234" t="s">
        <v>19</v>
      </c>
      <c r="F234" t="s">
        <v>58</v>
      </c>
      <c r="G234" t="s">
        <v>63</v>
      </c>
      <c r="H234" t="s">
        <v>605</v>
      </c>
      <c r="I234" t="s">
        <v>606</v>
      </c>
      <c r="J234" t="s">
        <v>61</v>
      </c>
    </row>
    <row r="235" spans="1:10">
      <c r="A235" s="7" t="s">
        <v>408</v>
      </c>
      <c r="B235" s="8" t="s">
        <v>408</v>
      </c>
      <c r="C235" t="s">
        <v>409</v>
      </c>
      <c r="D235" t="s">
        <v>81</v>
      </c>
      <c r="E235" t="s">
        <v>19</v>
      </c>
      <c r="F235" t="s">
        <v>58</v>
      </c>
      <c r="G235" t="s">
        <v>63</v>
      </c>
      <c r="H235" t="s">
        <v>605</v>
      </c>
      <c r="I235" t="s">
        <v>606</v>
      </c>
      <c r="J235" t="s">
        <v>61</v>
      </c>
    </row>
    <row r="236" spans="1:10">
      <c r="A236" s="7" t="s">
        <v>408</v>
      </c>
      <c r="B236" s="8" t="s">
        <v>408</v>
      </c>
      <c r="C236" t="s">
        <v>410</v>
      </c>
      <c r="D236" t="s">
        <v>81</v>
      </c>
      <c r="E236" t="s">
        <v>19</v>
      </c>
      <c r="F236" t="s">
        <v>58</v>
      </c>
      <c r="G236" t="s">
        <v>63</v>
      </c>
      <c r="H236" t="s">
        <v>605</v>
      </c>
      <c r="I236" t="s">
        <v>606</v>
      </c>
      <c r="J236" t="s">
        <v>61</v>
      </c>
    </row>
    <row r="237" spans="1:10">
      <c r="A237" s="7" t="s">
        <v>411</v>
      </c>
      <c r="B237" s="8" t="s">
        <v>411</v>
      </c>
      <c r="C237" t="s">
        <v>412</v>
      </c>
      <c r="D237" t="s">
        <v>81</v>
      </c>
      <c r="E237" t="s">
        <v>19</v>
      </c>
      <c r="F237" t="s">
        <v>58</v>
      </c>
      <c r="G237" t="s">
        <v>63</v>
      </c>
      <c r="H237" t="s">
        <v>605</v>
      </c>
      <c r="I237" t="s">
        <v>606</v>
      </c>
      <c r="J237" t="s">
        <v>61</v>
      </c>
    </row>
    <row r="238" spans="1:10">
      <c r="A238" s="7" t="s">
        <v>411</v>
      </c>
      <c r="B238" s="8" t="s">
        <v>411</v>
      </c>
      <c r="C238" t="s">
        <v>413</v>
      </c>
      <c r="D238" t="s">
        <v>81</v>
      </c>
      <c r="E238" t="s">
        <v>19</v>
      </c>
      <c r="F238" t="s">
        <v>58</v>
      </c>
      <c r="G238" t="s">
        <v>63</v>
      </c>
      <c r="H238" t="s">
        <v>605</v>
      </c>
      <c r="I238" t="s">
        <v>606</v>
      </c>
      <c r="J238" t="s">
        <v>61</v>
      </c>
    </row>
    <row r="239" spans="1:10">
      <c r="A239" s="7" t="s">
        <v>411</v>
      </c>
      <c r="B239" s="8" t="s">
        <v>411</v>
      </c>
      <c r="C239" t="s">
        <v>414</v>
      </c>
      <c r="D239" t="s">
        <v>81</v>
      </c>
      <c r="E239" t="s">
        <v>19</v>
      </c>
      <c r="F239" t="s">
        <v>58</v>
      </c>
      <c r="G239" t="s">
        <v>63</v>
      </c>
      <c r="H239" t="s">
        <v>605</v>
      </c>
      <c r="I239" t="s">
        <v>606</v>
      </c>
      <c r="J239" t="s">
        <v>61</v>
      </c>
    </row>
    <row r="240" spans="1:10">
      <c r="A240" s="7" t="s">
        <v>411</v>
      </c>
      <c r="B240" s="8" t="s">
        <v>411</v>
      </c>
      <c r="C240" t="s">
        <v>415</v>
      </c>
      <c r="D240" t="s">
        <v>81</v>
      </c>
      <c r="E240" t="s">
        <v>19</v>
      </c>
      <c r="F240" t="s">
        <v>58</v>
      </c>
      <c r="G240" t="s">
        <v>63</v>
      </c>
      <c r="H240" t="s">
        <v>605</v>
      </c>
      <c r="I240" t="s">
        <v>606</v>
      </c>
      <c r="J240" t="s">
        <v>61</v>
      </c>
    </row>
    <row r="241" spans="1:10">
      <c r="A241" s="7" t="s">
        <v>411</v>
      </c>
      <c r="B241" s="8" t="s">
        <v>411</v>
      </c>
      <c r="C241" t="s">
        <v>416</v>
      </c>
      <c r="D241" t="s">
        <v>81</v>
      </c>
      <c r="E241" t="s">
        <v>19</v>
      </c>
      <c r="F241" t="s">
        <v>58</v>
      </c>
      <c r="G241" t="s">
        <v>63</v>
      </c>
      <c r="H241" t="s">
        <v>605</v>
      </c>
      <c r="I241" t="s">
        <v>606</v>
      </c>
      <c r="J241" t="s">
        <v>61</v>
      </c>
    </row>
    <row r="242" spans="1:10">
      <c r="A242" s="7" t="s">
        <v>417</v>
      </c>
      <c r="B242" s="8" t="s">
        <v>417</v>
      </c>
      <c r="C242" t="s">
        <v>418</v>
      </c>
      <c r="D242" t="s">
        <v>81</v>
      </c>
      <c r="E242" t="s">
        <v>19</v>
      </c>
      <c r="F242" t="s">
        <v>58</v>
      </c>
      <c r="G242" t="s">
        <v>63</v>
      </c>
      <c r="H242" t="s">
        <v>605</v>
      </c>
      <c r="I242" t="s">
        <v>606</v>
      </c>
      <c r="J242" t="s">
        <v>61</v>
      </c>
    </row>
    <row r="243" spans="1:10">
      <c r="A243" s="7" t="s">
        <v>417</v>
      </c>
      <c r="B243" s="8" t="s">
        <v>417</v>
      </c>
      <c r="C243" t="s">
        <v>419</v>
      </c>
      <c r="D243" t="s">
        <v>81</v>
      </c>
      <c r="E243" t="s">
        <v>19</v>
      </c>
      <c r="F243" t="s">
        <v>58</v>
      </c>
      <c r="G243" t="s">
        <v>63</v>
      </c>
      <c r="H243" t="s">
        <v>605</v>
      </c>
      <c r="I243" t="s">
        <v>606</v>
      </c>
      <c r="J243" t="s">
        <v>61</v>
      </c>
    </row>
    <row r="244" spans="1:10">
      <c r="A244" s="7" t="s">
        <v>490</v>
      </c>
      <c r="B244" s="8" t="s">
        <v>490</v>
      </c>
      <c r="C244" t="s">
        <v>491</v>
      </c>
      <c r="D244" t="s">
        <v>92</v>
      </c>
      <c r="E244" t="s">
        <v>19</v>
      </c>
      <c r="G244" t="s">
        <v>63</v>
      </c>
      <c r="H244" t="s">
        <v>605</v>
      </c>
      <c r="I244" t="s">
        <v>606</v>
      </c>
      <c r="J244" t="s">
        <v>61</v>
      </c>
    </row>
    <row r="245" spans="1:10">
      <c r="A245" s="7" t="s">
        <v>490</v>
      </c>
      <c r="B245" s="8" t="s">
        <v>490</v>
      </c>
      <c r="C245" t="s">
        <v>492</v>
      </c>
      <c r="D245" t="s">
        <v>92</v>
      </c>
      <c r="E245" t="s">
        <v>19</v>
      </c>
      <c r="G245" t="s">
        <v>63</v>
      </c>
      <c r="H245" t="s">
        <v>605</v>
      </c>
      <c r="I245" t="s">
        <v>606</v>
      </c>
      <c r="J245" t="s">
        <v>61</v>
      </c>
    </row>
    <row r="246" spans="1:10">
      <c r="A246" s="7" t="s">
        <v>490</v>
      </c>
      <c r="B246" s="8" t="s">
        <v>490</v>
      </c>
      <c r="C246" t="s">
        <v>493</v>
      </c>
      <c r="D246" t="s">
        <v>92</v>
      </c>
      <c r="E246" t="s">
        <v>19</v>
      </c>
      <c r="G246" t="s">
        <v>63</v>
      </c>
      <c r="H246" t="s">
        <v>605</v>
      </c>
      <c r="I246" t="s">
        <v>606</v>
      </c>
      <c r="J246" t="s">
        <v>61</v>
      </c>
    </row>
    <row r="247" spans="1:10">
      <c r="A247" s="7" t="s">
        <v>490</v>
      </c>
      <c r="B247" s="8" t="s">
        <v>490</v>
      </c>
      <c r="C247" t="s">
        <v>494</v>
      </c>
      <c r="D247" t="s">
        <v>92</v>
      </c>
      <c r="E247" t="s">
        <v>19</v>
      </c>
      <c r="G247" t="s">
        <v>63</v>
      </c>
      <c r="H247" t="s">
        <v>605</v>
      </c>
      <c r="I247" t="s">
        <v>606</v>
      </c>
      <c r="J247" t="s">
        <v>61</v>
      </c>
    </row>
    <row r="248" spans="1:10">
      <c r="A248" s="7" t="s">
        <v>439</v>
      </c>
      <c r="B248" s="8" t="s">
        <v>439</v>
      </c>
      <c r="C248" t="s">
        <v>440</v>
      </c>
      <c r="D248" t="s">
        <v>83</v>
      </c>
      <c r="E248" t="s">
        <v>19</v>
      </c>
      <c r="F248" t="s">
        <v>58</v>
      </c>
      <c r="G248" t="s">
        <v>63</v>
      </c>
      <c r="H248" t="s">
        <v>605</v>
      </c>
      <c r="I248" t="s">
        <v>606</v>
      </c>
      <c r="J248" t="s">
        <v>61</v>
      </c>
    </row>
    <row r="249" spans="1:10">
      <c r="A249" s="7" t="s">
        <v>441</v>
      </c>
      <c r="B249" s="8" t="s">
        <v>441</v>
      </c>
      <c r="C249" t="s">
        <v>442</v>
      </c>
      <c r="D249" t="s">
        <v>83</v>
      </c>
      <c r="E249" t="s">
        <v>19</v>
      </c>
      <c r="F249" t="s">
        <v>58</v>
      </c>
      <c r="G249" t="s">
        <v>63</v>
      </c>
      <c r="H249" t="s">
        <v>605</v>
      </c>
      <c r="I249" t="s">
        <v>606</v>
      </c>
      <c r="J249" t="s">
        <v>61</v>
      </c>
    </row>
    <row r="250" spans="1:10">
      <c r="A250" s="7" t="s">
        <v>441</v>
      </c>
      <c r="B250" s="8" t="s">
        <v>441</v>
      </c>
      <c r="C250" t="s">
        <v>443</v>
      </c>
      <c r="D250" t="s">
        <v>83</v>
      </c>
      <c r="E250" t="s">
        <v>19</v>
      </c>
      <c r="F250" t="s">
        <v>58</v>
      </c>
      <c r="G250" t="s">
        <v>63</v>
      </c>
      <c r="H250" t="s">
        <v>605</v>
      </c>
      <c r="I250" t="s">
        <v>606</v>
      </c>
      <c r="J250" t="s">
        <v>61</v>
      </c>
    </row>
    <row r="251" spans="1:10">
      <c r="A251" s="7" t="s">
        <v>441</v>
      </c>
      <c r="B251" s="8" t="s">
        <v>441</v>
      </c>
      <c r="C251" t="s">
        <v>444</v>
      </c>
      <c r="D251" t="s">
        <v>83</v>
      </c>
      <c r="E251" t="s">
        <v>19</v>
      </c>
      <c r="F251" t="s">
        <v>58</v>
      </c>
      <c r="G251" t="s">
        <v>63</v>
      </c>
      <c r="H251" t="s">
        <v>605</v>
      </c>
      <c r="I251" t="s">
        <v>606</v>
      </c>
      <c r="J251" t="s">
        <v>61</v>
      </c>
    </row>
    <row r="252" spans="1:10">
      <c r="A252" s="7" t="s">
        <v>445</v>
      </c>
      <c r="B252" s="8" t="s">
        <v>445</v>
      </c>
      <c r="C252" t="s">
        <v>590</v>
      </c>
      <c r="D252" t="s">
        <v>83</v>
      </c>
      <c r="E252" t="s">
        <v>19</v>
      </c>
      <c r="F252" t="s">
        <v>58</v>
      </c>
      <c r="G252" t="s">
        <v>63</v>
      </c>
      <c r="H252" t="s">
        <v>605</v>
      </c>
      <c r="I252" t="s">
        <v>606</v>
      </c>
      <c r="J252" t="s">
        <v>61</v>
      </c>
    </row>
    <row r="253" spans="1:10">
      <c r="A253" s="7" t="s">
        <v>445</v>
      </c>
      <c r="B253" s="8" t="s">
        <v>445</v>
      </c>
      <c r="C253" t="s">
        <v>446</v>
      </c>
      <c r="D253" t="s">
        <v>83</v>
      </c>
      <c r="E253" t="s">
        <v>19</v>
      </c>
      <c r="F253" t="s">
        <v>58</v>
      </c>
      <c r="G253" t="s">
        <v>63</v>
      </c>
      <c r="H253" t="s">
        <v>605</v>
      </c>
      <c r="I253" t="s">
        <v>606</v>
      </c>
      <c r="J253" t="s">
        <v>61</v>
      </c>
    </row>
    <row r="254" spans="1:10">
      <c r="A254" s="7" t="s">
        <v>445</v>
      </c>
      <c r="B254" s="8" t="s">
        <v>445</v>
      </c>
      <c r="C254" t="s">
        <v>447</v>
      </c>
      <c r="D254" t="s">
        <v>83</v>
      </c>
      <c r="E254" t="s">
        <v>19</v>
      </c>
      <c r="F254" t="s">
        <v>58</v>
      </c>
      <c r="G254" t="s">
        <v>63</v>
      </c>
      <c r="H254" t="s">
        <v>605</v>
      </c>
      <c r="I254" t="s">
        <v>606</v>
      </c>
      <c r="J254" t="s">
        <v>61</v>
      </c>
    </row>
    <row r="255" spans="1:10">
      <c r="A255" s="7" t="s">
        <v>445</v>
      </c>
      <c r="B255" s="8" t="s">
        <v>445</v>
      </c>
      <c r="C255" t="s">
        <v>448</v>
      </c>
      <c r="D255" t="s">
        <v>83</v>
      </c>
      <c r="E255" t="s">
        <v>19</v>
      </c>
      <c r="F255" t="s">
        <v>58</v>
      </c>
      <c r="G255" t="s">
        <v>63</v>
      </c>
      <c r="H255" t="s">
        <v>605</v>
      </c>
      <c r="I255" t="s">
        <v>606</v>
      </c>
      <c r="J255" t="s">
        <v>61</v>
      </c>
    </row>
    <row r="256" spans="1:10">
      <c r="A256" s="7" t="s">
        <v>445</v>
      </c>
      <c r="B256" s="8" t="s">
        <v>445</v>
      </c>
      <c r="C256" t="s">
        <v>449</v>
      </c>
      <c r="D256" t="s">
        <v>83</v>
      </c>
      <c r="E256" t="s">
        <v>19</v>
      </c>
      <c r="F256" t="s">
        <v>58</v>
      </c>
      <c r="G256" t="s">
        <v>63</v>
      </c>
      <c r="H256" t="s">
        <v>605</v>
      </c>
      <c r="I256" t="s">
        <v>606</v>
      </c>
      <c r="J256" t="s">
        <v>61</v>
      </c>
    </row>
    <row r="257" spans="1:10">
      <c r="A257" s="7" t="s">
        <v>445</v>
      </c>
      <c r="B257" s="8" t="s">
        <v>445</v>
      </c>
      <c r="C257" t="s">
        <v>450</v>
      </c>
      <c r="D257" t="s">
        <v>83</v>
      </c>
      <c r="E257" t="s">
        <v>19</v>
      </c>
      <c r="F257" t="s">
        <v>58</v>
      </c>
      <c r="G257" t="s">
        <v>63</v>
      </c>
      <c r="H257" t="s">
        <v>605</v>
      </c>
      <c r="I257" t="s">
        <v>606</v>
      </c>
      <c r="J257" t="s">
        <v>61</v>
      </c>
    </row>
    <row r="258" spans="1:10">
      <c r="A258" s="7" t="s">
        <v>445</v>
      </c>
      <c r="B258" s="8" t="s">
        <v>445</v>
      </c>
      <c r="C258" t="s">
        <v>451</v>
      </c>
      <c r="D258" t="s">
        <v>83</v>
      </c>
      <c r="E258" t="s">
        <v>19</v>
      </c>
      <c r="F258" t="s">
        <v>58</v>
      </c>
      <c r="G258" t="s">
        <v>63</v>
      </c>
      <c r="H258" t="s">
        <v>605</v>
      </c>
      <c r="I258" t="s">
        <v>606</v>
      </c>
      <c r="J258" t="s">
        <v>61</v>
      </c>
    </row>
    <row r="259" spans="1:10">
      <c r="A259" s="7" t="s">
        <v>445</v>
      </c>
      <c r="B259" s="8" t="s">
        <v>445</v>
      </c>
      <c r="C259" t="s">
        <v>452</v>
      </c>
      <c r="D259" t="s">
        <v>83</v>
      </c>
      <c r="E259" t="s">
        <v>19</v>
      </c>
      <c r="F259" t="s">
        <v>58</v>
      </c>
      <c r="G259" t="s">
        <v>63</v>
      </c>
      <c r="H259" t="s">
        <v>605</v>
      </c>
      <c r="I259" t="s">
        <v>606</v>
      </c>
      <c r="J259" t="s">
        <v>61</v>
      </c>
    </row>
    <row r="260" spans="1:10">
      <c r="A260" s="7" t="s">
        <v>445</v>
      </c>
      <c r="B260" s="8" t="s">
        <v>445</v>
      </c>
      <c r="C260" t="s">
        <v>453</v>
      </c>
      <c r="D260" t="s">
        <v>83</v>
      </c>
      <c r="E260" t="s">
        <v>19</v>
      </c>
      <c r="F260" t="s">
        <v>58</v>
      </c>
      <c r="G260" t="s">
        <v>63</v>
      </c>
      <c r="H260" t="s">
        <v>605</v>
      </c>
      <c r="I260" t="s">
        <v>606</v>
      </c>
      <c r="J260" t="s">
        <v>61</v>
      </c>
    </row>
    <row r="261" spans="1:10">
      <c r="A261" s="7" t="s">
        <v>445</v>
      </c>
      <c r="B261" s="8" t="s">
        <v>445</v>
      </c>
      <c r="C261" t="s">
        <v>454</v>
      </c>
      <c r="D261" t="s">
        <v>83</v>
      </c>
      <c r="E261" t="s">
        <v>19</v>
      </c>
      <c r="F261" t="s">
        <v>58</v>
      </c>
      <c r="G261" t="s">
        <v>63</v>
      </c>
      <c r="H261" t="s">
        <v>605</v>
      </c>
      <c r="I261" t="s">
        <v>606</v>
      </c>
      <c r="J261" t="s">
        <v>61</v>
      </c>
    </row>
    <row r="262" spans="1:10">
      <c r="A262" s="7" t="s">
        <v>445</v>
      </c>
      <c r="B262" s="8" t="s">
        <v>445</v>
      </c>
      <c r="C262" t="s">
        <v>455</v>
      </c>
      <c r="D262" t="s">
        <v>83</v>
      </c>
      <c r="E262" t="s">
        <v>19</v>
      </c>
      <c r="F262" t="s">
        <v>58</v>
      </c>
      <c r="G262" t="s">
        <v>63</v>
      </c>
      <c r="H262" t="s">
        <v>605</v>
      </c>
      <c r="I262" t="s">
        <v>606</v>
      </c>
      <c r="J262" t="s">
        <v>61</v>
      </c>
    </row>
    <row r="263" spans="1:10">
      <c r="A263" s="7" t="s">
        <v>445</v>
      </c>
      <c r="B263" s="8" t="s">
        <v>445</v>
      </c>
      <c r="C263" t="s">
        <v>456</v>
      </c>
      <c r="D263" t="s">
        <v>83</v>
      </c>
      <c r="E263" t="s">
        <v>19</v>
      </c>
      <c r="F263" t="s">
        <v>58</v>
      </c>
      <c r="G263" t="s">
        <v>63</v>
      </c>
      <c r="H263" t="s">
        <v>605</v>
      </c>
      <c r="I263" t="s">
        <v>606</v>
      </c>
      <c r="J263" t="s">
        <v>61</v>
      </c>
    </row>
    <row r="264" spans="1:10">
      <c r="A264" s="7" t="s">
        <v>445</v>
      </c>
      <c r="B264" s="8" t="s">
        <v>445</v>
      </c>
      <c r="C264" t="s">
        <v>457</v>
      </c>
      <c r="D264" t="s">
        <v>83</v>
      </c>
      <c r="E264" t="s">
        <v>19</v>
      </c>
      <c r="F264" t="s">
        <v>58</v>
      </c>
      <c r="G264" t="s">
        <v>63</v>
      </c>
      <c r="H264" t="s">
        <v>605</v>
      </c>
      <c r="I264" t="s">
        <v>606</v>
      </c>
      <c r="J264" t="s">
        <v>61</v>
      </c>
    </row>
    <row r="265" spans="1:10">
      <c r="A265" s="7" t="s">
        <v>445</v>
      </c>
      <c r="B265" s="8" t="s">
        <v>445</v>
      </c>
      <c r="C265" t="s">
        <v>458</v>
      </c>
      <c r="D265" t="s">
        <v>83</v>
      </c>
      <c r="E265" t="s">
        <v>19</v>
      </c>
      <c r="F265" t="s">
        <v>58</v>
      </c>
      <c r="G265" t="s">
        <v>63</v>
      </c>
      <c r="H265" t="s">
        <v>605</v>
      </c>
      <c r="I265" t="s">
        <v>606</v>
      </c>
      <c r="J265" t="s">
        <v>61</v>
      </c>
    </row>
    <row r="266" spans="1:10">
      <c r="A266" s="7" t="s">
        <v>445</v>
      </c>
      <c r="B266" s="8" t="s">
        <v>445</v>
      </c>
      <c r="C266" t="s">
        <v>459</v>
      </c>
      <c r="D266" t="s">
        <v>83</v>
      </c>
      <c r="E266" t="s">
        <v>19</v>
      </c>
      <c r="F266" t="s">
        <v>58</v>
      </c>
      <c r="G266" t="s">
        <v>63</v>
      </c>
      <c r="H266" t="s">
        <v>605</v>
      </c>
      <c r="I266" t="s">
        <v>606</v>
      </c>
      <c r="J266" t="s">
        <v>61</v>
      </c>
    </row>
    <row r="267" spans="1:10">
      <c r="A267" s="7" t="s">
        <v>445</v>
      </c>
      <c r="B267" s="8" t="s">
        <v>445</v>
      </c>
      <c r="C267" t="s">
        <v>460</v>
      </c>
      <c r="D267" t="s">
        <v>83</v>
      </c>
      <c r="E267" t="s">
        <v>19</v>
      </c>
      <c r="F267" t="s">
        <v>58</v>
      </c>
      <c r="G267" t="s">
        <v>63</v>
      </c>
      <c r="H267" t="s">
        <v>605</v>
      </c>
      <c r="I267" t="s">
        <v>606</v>
      </c>
      <c r="J267" t="s">
        <v>61</v>
      </c>
    </row>
    <row r="268" spans="1:10">
      <c r="A268" s="7" t="s">
        <v>445</v>
      </c>
      <c r="B268" s="8" t="s">
        <v>445</v>
      </c>
      <c r="C268" t="s">
        <v>461</v>
      </c>
      <c r="D268" t="s">
        <v>83</v>
      </c>
      <c r="E268" t="s">
        <v>19</v>
      </c>
      <c r="F268" t="s">
        <v>58</v>
      </c>
      <c r="G268" t="s">
        <v>63</v>
      </c>
      <c r="H268" t="s">
        <v>605</v>
      </c>
      <c r="I268" t="s">
        <v>606</v>
      </c>
      <c r="J268" t="s">
        <v>61</v>
      </c>
    </row>
    <row r="269" spans="1:10">
      <c r="A269" s="7" t="s">
        <v>445</v>
      </c>
      <c r="B269" s="8" t="s">
        <v>445</v>
      </c>
      <c r="C269" t="s">
        <v>462</v>
      </c>
      <c r="D269" t="s">
        <v>83</v>
      </c>
      <c r="E269" t="s">
        <v>19</v>
      </c>
      <c r="F269" t="s">
        <v>58</v>
      </c>
      <c r="G269" t="s">
        <v>63</v>
      </c>
      <c r="H269" t="s">
        <v>605</v>
      </c>
      <c r="I269" t="s">
        <v>606</v>
      </c>
      <c r="J269" t="s">
        <v>61</v>
      </c>
    </row>
    <row r="270" spans="1:10">
      <c r="A270" s="7" t="s">
        <v>445</v>
      </c>
      <c r="B270" s="8" t="s">
        <v>445</v>
      </c>
      <c r="C270" t="s">
        <v>463</v>
      </c>
      <c r="D270" t="s">
        <v>83</v>
      </c>
      <c r="E270" t="s">
        <v>19</v>
      </c>
      <c r="F270" t="s">
        <v>58</v>
      </c>
      <c r="G270" t="s">
        <v>63</v>
      </c>
      <c r="H270" t="s">
        <v>605</v>
      </c>
      <c r="I270" t="s">
        <v>606</v>
      </c>
      <c r="J270" t="s">
        <v>61</v>
      </c>
    </row>
    <row r="271" spans="1:10">
      <c r="A271" s="7" t="s">
        <v>692</v>
      </c>
      <c r="B271" s="8" t="s">
        <v>692</v>
      </c>
      <c r="C271" t="s">
        <v>693</v>
      </c>
      <c r="D271" t="s">
        <v>92</v>
      </c>
      <c r="E271" t="s">
        <v>19</v>
      </c>
      <c r="G271" t="s">
        <v>63</v>
      </c>
      <c r="H271" t="s">
        <v>605</v>
      </c>
      <c r="I271" t="s">
        <v>606</v>
      </c>
      <c r="J271" t="s">
        <v>61</v>
      </c>
    </row>
    <row r="272" spans="1:10">
      <c r="A272" s="7" t="s">
        <v>692</v>
      </c>
      <c r="B272" s="8" t="s">
        <v>692</v>
      </c>
      <c r="C272" t="s">
        <v>694</v>
      </c>
      <c r="D272" t="s">
        <v>92</v>
      </c>
      <c r="E272" t="s">
        <v>19</v>
      </c>
      <c r="G272" t="s">
        <v>63</v>
      </c>
      <c r="H272" t="s">
        <v>605</v>
      </c>
      <c r="I272" t="s">
        <v>606</v>
      </c>
      <c r="J272" t="s">
        <v>61</v>
      </c>
    </row>
    <row r="273" spans="1:10">
      <c r="A273" s="7" t="s">
        <v>692</v>
      </c>
      <c r="B273" s="8" t="s">
        <v>692</v>
      </c>
      <c r="C273" t="s">
        <v>695</v>
      </c>
      <c r="D273" t="s">
        <v>92</v>
      </c>
      <c r="E273" t="s">
        <v>19</v>
      </c>
      <c r="G273" t="s">
        <v>63</v>
      </c>
      <c r="H273" t="s">
        <v>605</v>
      </c>
      <c r="I273" t="s">
        <v>606</v>
      </c>
      <c r="J273" t="s">
        <v>61</v>
      </c>
    </row>
    <row r="274" spans="1:10">
      <c r="A274" s="7" t="s">
        <v>692</v>
      </c>
      <c r="B274" s="8" t="s">
        <v>692</v>
      </c>
      <c r="C274" t="s">
        <v>696</v>
      </c>
      <c r="D274" t="s">
        <v>92</v>
      </c>
      <c r="E274" t="s">
        <v>19</v>
      </c>
      <c r="G274" t="s">
        <v>63</v>
      </c>
      <c r="H274" t="s">
        <v>605</v>
      </c>
      <c r="I274" t="s">
        <v>606</v>
      </c>
      <c r="J274" t="s">
        <v>61</v>
      </c>
    </row>
    <row r="275" spans="1:10">
      <c r="A275" s="7" t="s">
        <v>476</v>
      </c>
      <c r="B275" s="8" t="s">
        <v>476</v>
      </c>
      <c r="C275" t="s">
        <v>477</v>
      </c>
      <c r="D275" t="s">
        <v>478</v>
      </c>
      <c r="E275" t="s">
        <v>19</v>
      </c>
      <c r="F275" t="s">
        <v>59</v>
      </c>
      <c r="G275" t="s">
        <v>63</v>
      </c>
      <c r="H275" t="s">
        <v>605</v>
      </c>
      <c r="I275" t="s">
        <v>606</v>
      </c>
      <c r="J275" t="s">
        <v>61</v>
      </c>
    </row>
    <row r="276" spans="1:10">
      <c r="A276" s="7" t="s">
        <v>420</v>
      </c>
      <c r="B276" s="8" t="s">
        <v>420</v>
      </c>
      <c r="C276" t="s">
        <v>421</v>
      </c>
      <c r="D276" t="s">
        <v>81</v>
      </c>
      <c r="E276" t="s">
        <v>19</v>
      </c>
      <c r="F276" t="s">
        <v>58</v>
      </c>
      <c r="G276" t="s">
        <v>63</v>
      </c>
      <c r="H276" t="s">
        <v>605</v>
      </c>
      <c r="I276" t="s">
        <v>606</v>
      </c>
      <c r="J276" t="s">
        <v>61</v>
      </c>
    </row>
    <row r="277" spans="1:10">
      <c r="A277" s="7" t="s">
        <v>495</v>
      </c>
      <c r="B277" s="8" t="s">
        <v>495</v>
      </c>
      <c r="C277" t="s">
        <v>496</v>
      </c>
      <c r="D277" t="s">
        <v>90</v>
      </c>
      <c r="E277" t="s">
        <v>19</v>
      </c>
      <c r="F277" t="s">
        <v>59</v>
      </c>
      <c r="G277" t="s">
        <v>63</v>
      </c>
      <c r="H277" t="s">
        <v>605</v>
      </c>
      <c r="I277" t="s">
        <v>606</v>
      </c>
      <c r="J277" t="s">
        <v>61</v>
      </c>
    </row>
    <row r="278" spans="1:10">
      <c r="A278" s="7" t="s">
        <v>487</v>
      </c>
      <c r="B278" s="8" t="s">
        <v>488</v>
      </c>
      <c r="C278" t="s">
        <v>489</v>
      </c>
      <c r="D278" t="s">
        <v>64</v>
      </c>
      <c r="E278" t="s">
        <v>19</v>
      </c>
      <c r="F278" t="s">
        <v>59</v>
      </c>
      <c r="G278" t="s">
        <v>63</v>
      </c>
      <c r="H278" t="s">
        <v>605</v>
      </c>
      <c r="I278" t="s">
        <v>606</v>
      </c>
      <c r="J278" t="s">
        <v>61</v>
      </c>
    </row>
    <row r="279" spans="1:10">
      <c r="A279" s="7" t="s">
        <v>497</v>
      </c>
      <c r="B279" s="8" t="s">
        <v>497</v>
      </c>
      <c r="C279" t="s">
        <v>498</v>
      </c>
      <c r="D279" t="s">
        <v>86</v>
      </c>
      <c r="E279" t="s">
        <v>19</v>
      </c>
      <c r="G279" t="s">
        <v>63</v>
      </c>
      <c r="H279" t="s">
        <v>605</v>
      </c>
      <c r="I279" t="s">
        <v>606</v>
      </c>
      <c r="J279" t="s">
        <v>61</v>
      </c>
    </row>
    <row r="280" spans="1:10">
      <c r="A280" s="7" t="s">
        <v>499</v>
      </c>
      <c r="B280" s="8" t="s">
        <v>497</v>
      </c>
      <c r="C280" t="s">
        <v>500</v>
      </c>
      <c r="D280" t="s">
        <v>86</v>
      </c>
      <c r="E280" t="s">
        <v>19</v>
      </c>
      <c r="G280" t="s">
        <v>63</v>
      </c>
      <c r="H280" t="s">
        <v>605</v>
      </c>
      <c r="I280" t="s">
        <v>606</v>
      </c>
      <c r="J280" t="s">
        <v>61</v>
      </c>
    </row>
    <row r="281" spans="1:10">
      <c r="A281" s="7" t="s">
        <v>499</v>
      </c>
      <c r="B281" s="8" t="s">
        <v>497</v>
      </c>
      <c r="C281" t="s">
        <v>501</v>
      </c>
      <c r="D281" t="s">
        <v>86</v>
      </c>
      <c r="E281" t="s">
        <v>19</v>
      </c>
      <c r="G281" t="s">
        <v>63</v>
      </c>
      <c r="H281" t="s">
        <v>605</v>
      </c>
      <c r="I281" t="s">
        <v>606</v>
      </c>
      <c r="J281" t="s">
        <v>61</v>
      </c>
    </row>
    <row r="282" spans="1:10">
      <c r="A282" s="7" t="s">
        <v>593</v>
      </c>
      <c r="B282" s="8" t="s">
        <v>593</v>
      </c>
      <c r="C282" t="s">
        <v>594</v>
      </c>
      <c r="D282" t="s">
        <v>86</v>
      </c>
      <c r="E282" t="s">
        <v>19</v>
      </c>
      <c r="G282" t="s">
        <v>63</v>
      </c>
      <c r="H282" t="s">
        <v>605</v>
      </c>
      <c r="I282" t="s">
        <v>606</v>
      </c>
      <c r="J282" t="s">
        <v>61</v>
      </c>
    </row>
    <row r="283" spans="1:10">
      <c r="A283" s="7" t="s">
        <v>595</v>
      </c>
      <c r="B283" s="8" t="s">
        <v>595</v>
      </c>
      <c r="C283" t="s">
        <v>596</v>
      </c>
      <c r="D283" t="s">
        <v>86</v>
      </c>
      <c r="E283" t="s">
        <v>19</v>
      </c>
      <c r="G283" t="s">
        <v>63</v>
      </c>
      <c r="H283" t="s">
        <v>605</v>
      </c>
      <c r="I283" t="s">
        <v>606</v>
      </c>
      <c r="J283" t="s">
        <v>61</v>
      </c>
    </row>
    <row r="284" spans="1:10">
      <c r="A284" s="7" t="s">
        <v>595</v>
      </c>
      <c r="B284" s="8" t="s">
        <v>595</v>
      </c>
      <c r="C284" t="s">
        <v>597</v>
      </c>
      <c r="D284" t="s">
        <v>86</v>
      </c>
      <c r="E284" t="s">
        <v>19</v>
      </c>
      <c r="G284" t="s">
        <v>63</v>
      </c>
      <c r="H284" t="s">
        <v>605</v>
      </c>
      <c r="I284" t="s">
        <v>606</v>
      </c>
      <c r="J284" t="s">
        <v>61</v>
      </c>
    </row>
    <row r="285" spans="1:10">
      <c r="A285" s="7" t="s">
        <v>503</v>
      </c>
      <c r="B285" s="8" t="s">
        <v>503</v>
      </c>
      <c r="C285" t="s">
        <v>504</v>
      </c>
      <c r="D285" t="s">
        <v>64</v>
      </c>
      <c r="E285" t="s">
        <v>21</v>
      </c>
      <c r="F285" t="s">
        <v>58</v>
      </c>
      <c r="G285" t="s">
        <v>697</v>
      </c>
      <c r="H285" t="s">
        <v>698</v>
      </c>
      <c r="I285" t="s">
        <v>606</v>
      </c>
      <c r="J285" t="s">
        <v>60</v>
      </c>
    </row>
    <row r="286" spans="1:10">
      <c r="A286" s="7" t="s">
        <v>292</v>
      </c>
      <c r="B286" s="8" t="s">
        <v>292</v>
      </c>
      <c r="C286" t="s">
        <v>505</v>
      </c>
      <c r="D286" t="s">
        <v>66</v>
      </c>
      <c r="E286" t="s">
        <v>21</v>
      </c>
      <c r="F286" t="s">
        <v>58</v>
      </c>
      <c r="G286" t="s">
        <v>697</v>
      </c>
      <c r="H286" t="s">
        <v>698</v>
      </c>
      <c r="I286" t="s">
        <v>606</v>
      </c>
      <c r="J286" t="s">
        <v>60</v>
      </c>
    </row>
    <row r="287" spans="1:10">
      <c r="A287" s="7" t="s">
        <v>292</v>
      </c>
      <c r="B287" s="8" t="s">
        <v>292</v>
      </c>
      <c r="C287" t="s">
        <v>506</v>
      </c>
      <c r="D287" t="s">
        <v>66</v>
      </c>
      <c r="E287" t="s">
        <v>21</v>
      </c>
      <c r="F287" t="s">
        <v>58</v>
      </c>
      <c r="G287" t="s">
        <v>697</v>
      </c>
      <c r="H287" t="s">
        <v>698</v>
      </c>
      <c r="I287" t="s">
        <v>606</v>
      </c>
      <c r="J287" t="s">
        <v>60</v>
      </c>
    </row>
    <row r="288" spans="1:10">
      <c r="A288" s="7" t="s">
        <v>511</v>
      </c>
      <c r="B288" s="8" t="s">
        <v>511</v>
      </c>
      <c r="C288" t="s">
        <v>512</v>
      </c>
      <c r="D288" t="s">
        <v>66</v>
      </c>
      <c r="E288" t="s">
        <v>21</v>
      </c>
      <c r="F288" t="s">
        <v>58</v>
      </c>
      <c r="G288" t="s">
        <v>697</v>
      </c>
      <c r="H288" t="s">
        <v>698</v>
      </c>
      <c r="I288" t="s">
        <v>606</v>
      </c>
      <c r="J288" t="s">
        <v>60</v>
      </c>
    </row>
    <row r="289" spans="1:10">
      <c r="A289" s="7" t="s">
        <v>598</v>
      </c>
      <c r="B289" s="8" t="s">
        <v>598</v>
      </c>
      <c r="C289" t="s">
        <v>599</v>
      </c>
      <c r="D289" t="s">
        <v>90</v>
      </c>
      <c r="E289" t="s">
        <v>21</v>
      </c>
      <c r="F289" t="s">
        <v>58</v>
      </c>
      <c r="G289" t="s">
        <v>697</v>
      </c>
      <c r="H289" t="s">
        <v>698</v>
      </c>
      <c r="I289" t="s">
        <v>606</v>
      </c>
      <c r="J289" t="s">
        <v>60</v>
      </c>
    </row>
    <row r="290" spans="1:10">
      <c r="A290" s="7" t="s">
        <v>598</v>
      </c>
      <c r="B290" s="8" t="s">
        <v>598</v>
      </c>
      <c r="C290" t="s">
        <v>600</v>
      </c>
      <c r="D290" t="s">
        <v>90</v>
      </c>
      <c r="E290" t="s">
        <v>21</v>
      </c>
      <c r="F290" t="s">
        <v>58</v>
      </c>
      <c r="G290" t="s">
        <v>697</v>
      </c>
      <c r="H290" t="s">
        <v>698</v>
      </c>
      <c r="I290" t="s">
        <v>606</v>
      </c>
      <c r="J290" t="s">
        <v>60</v>
      </c>
    </row>
    <row r="291" spans="1:10">
      <c r="A291" s="7" t="s">
        <v>598</v>
      </c>
      <c r="B291" s="8" t="s">
        <v>598</v>
      </c>
      <c r="C291" t="s">
        <v>601</v>
      </c>
      <c r="D291" t="s">
        <v>90</v>
      </c>
      <c r="E291" t="s">
        <v>21</v>
      </c>
      <c r="F291" t="s">
        <v>58</v>
      </c>
      <c r="G291" t="s">
        <v>697</v>
      </c>
      <c r="H291" t="s">
        <v>698</v>
      </c>
      <c r="I291" t="s">
        <v>606</v>
      </c>
      <c r="J291" t="s">
        <v>60</v>
      </c>
    </row>
    <row r="292" spans="1:10">
      <c r="A292" s="7" t="s">
        <v>598</v>
      </c>
      <c r="B292" s="8" t="s">
        <v>598</v>
      </c>
      <c r="C292" t="s">
        <v>602</v>
      </c>
      <c r="D292" t="s">
        <v>90</v>
      </c>
      <c r="E292" t="s">
        <v>21</v>
      </c>
      <c r="F292" t="s">
        <v>58</v>
      </c>
      <c r="G292" t="s">
        <v>697</v>
      </c>
      <c r="H292" t="s">
        <v>698</v>
      </c>
      <c r="I292" t="s">
        <v>606</v>
      </c>
      <c r="J292" t="s">
        <v>60</v>
      </c>
    </row>
    <row r="293" spans="1:10">
      <c r="A293" s="7" t="s">
        <v>598</v>
      </c>
      <c r="B293" s="8" t="s">
        <v>598</v>
      </c>
      <c r="C293" t="s">
        <v>603</v>
      </c>
      <c r="D293" t="s">
        <v>90</v>
      </c>
      <c r="E293" t="s">
        <v>21</v>
      </c>
      <c r="F293" t="s">
        <v>58</v>
      </c>
      <c r="G293" t="s">
        <v>697</v>
      </c>
      <c r="H293" t="s">
        <v>698</v>
      </c>
      <c r="I293" t="s">
        <v>606</v>
      </c>
      <c r="J293" t="s">
        <v>60</v>
      </c>
    </row>
    <row r="294" spans="1:10">
      <c r="A294" s="7" t="s">
        <v>518</v>
      </c>
      <c r="B294" s="8" t="s">
        <v>518</v>
      </c>
      <c r="C294" t="s">
        <v>519</v>
      </c>
      <c r="D294" t="s">
        <v>64</v>
      </c>
      <c r="E294" t="s">
        <v>21</v>
      </c>
      <c r="G294" t="s">
        <v>697</v>
      </c>
      <c r="H294" t="s">
        <v>698</v>
      </c>
      <c r="I294" t="s">
        <v>606</v>
      </c>
      <c r="J294" t="s">
        <v>60</v>
      </c>
    </row>
    <row r="295" spans="1:10">
      <c r="A295" s="7" t="s">
        <v>520</v>
      </c>
      <c r="B295" s="8" t="s">
        <v>520</v>
      </c>
      <c r="C295" t="s">
        <v>521</v>
      </c>
      <c r="D295" t="s">
        <v>64</v>
      </c>
      <c r="E295" t="s">
        <v>21</v>
      </c>
      <c r="F295" t="s">
        <v>58</v>
      </c>
      <c r="G295" t="s">
        <v>697</v>
      </c>
      <c r="H295" t="s">
        <v>698</v>
      </c>
      <c r="I295" t="s">
        <v>606</v>
      </c>
      <c r="J295" t="s">
        <v>60</v>
      </c>
    </row>
    <row r="296" spans="1:10">
      <c r="A296" s="7" t="s">
        <v>522</v>
      </c>
      <c r="B296" s="8" t="s">
        <v>522</v>
      </c>
      <c r="C296" t="s">
        <v>523</v>
      </c>
      <c r="D296" t="s">
        <v>64</v>
      </c>
      <c r="E296" t="s">
        <v>21</v>
      </c>
      <c r="F296" t="s">
        <v>58</v>
      </c>
      <c r="G296" t="s">
        <v>697</v>
      </c>
      <c r="H296" t="s">
        <v>698</v>
      </c>
      <c r="I296" t="s">
        <v>606</v>
      </c>
      <c r="J296" t="s">
        <v>60</v>
      </c>
    </row>
    <row r="297" spans="1:10">
      <c r="A297" s="7" t="s">
        <v>522</v>
      </c>
      <c r="B297" s="8" t="s">
        <v>522</v>
      </c>
      <c r="C297" t="s">
        <v>524</v>
      </c>
      <c r="D297" t="s">
        <v>64</v>
      </c>
      <c r="E297" t="s">
        <v>21</v>
      </c>
      <c r="F297" t="s">
        <v>58</v>
      </c>
      <c r="G297" t="s">
        <v>697</v>
      </c>
      <c r="H297" t="s">
        <v>698</v>
      </c>
      <c r="I297" t="s">
        <v>606</v>
      </c>
      <c r="J297" t="s">
        <v>60</v>
      </c>
    </row>
    <row r="298" spans="1:10">
      <c r="A298" s="7" t="s">
        <v>525</v>
      </c>
      <c r="B298" s="8" t="s">
        <v>525</v>
      </c>
      <c r="C298" t="s">
        <v>526</v>
      </c>
      <c r="D298" t="s">
        <v>64</v>
      </c>
      <c r="E298" t="s">
        <v>21</v>
      </c>
      <c r="G298" t="s">
        <v>697</v>
      </c>
      <c r="H298" t="s">
        <v>698</v>
      </c>
      <c r="I298" t="s">
        <v>606</v>
      </c>
      <c r="J298" t="s">
        <v>60</v>
      </c>
    </row>
    <row r="299" spans="1:10">
      <c r="A299" s="7" t="s">
        <v>529</v>
      </c>
      <c r="B299" s="8" t="s">
        <v>529</v>
      </c>
      <c r="C299" t="s">
        <v>530</v>
      </c>
      <c r="D299" t="s">
        <v>64</v>
      </c>
      <c r="E299" t="s">
        <v>21</v>
      </c>
      <c r="G299" t="s">
        <v>697</v>
      </c>
      <c r="H299" t="s">
        <v>698</v>
      </c>
      <c r="I299" t="s">
        <v>606</v>
      </c>
      <c r="J299" t="s">
        <v>60</v>
      </c>
    </row>
    <row r="300" spans="1:10">
      <c r="A300" s="7" t="s">
        <v>531</v>
      </c>
      <c r="B300" s="8" t="s">
        <v>531</v>
      </c>
      <c r="C300" t="s">
        <v>532</v>
      </c>
      <c r="D300" t="s">
        <v>64</v>
      </c>
      <c r="E300" t="s">
        <v>21</v>
      </c>
      <c r="F300" t="s">
        <v>58</v>
      </c>
      <c r="G300" t="s">
        <v>697</v>
      </c>
      <c r="H300" t="s">
        <v>698</v>
      </c>
      <c r="I300" t="s">
        <v>606</v>
      </c>
      <c r="J300" t="s">
        <v>60</v>
      </c>
    </row>
    <row r="301" spans="1:10">
      <c r="A301" s="7" t="s">
        <v>533</v>
      </c>
      <c r="B301" s="8" t="s">
        <v>533</v>
      </c>
      <c r="C301" t="s">
        <v>534</v>
      </c>
      <c r="D301" t="s">
        <v>85</v>
      </c>
      <c r="E301" t="s">
        <v>21</v>
      </c>
      <c r="G301" t="s">
        <v>697</v>
      </c>
      <c r="H301" t="s">
        <v>698</v>
      </c>
      <c r="I301" t="s">
        <v>606</v>
      </c>
      <c r="J301" t="s">
        <v>60</v>
      </c>
    </row>
    <row r="302" spans="1:10">
      <c r="A302" s="7" t="s">
        <v>535</v>
      </c>
      <c r="B302" s="8" t="s">
        <v>535</v>
      </c>
      <c r="C302" t="s">
        <v>536</v>
      </c>
      <c r="D302" t="s">
        <v>92</v>
      </c>
      <c r="E302" t="s">
        <v>21</v>
      </c>
      <c r="F302" t="s">
        <v>59</v>
      </c>
      <c r="G302" t="s">
        <v>697</v>
      </c>
      <c r="H302" t="s">
        <v>698</v>
      </c>
      <c r="I302" t="s">
        <v>606</v>
      </c>
      <c r="J302" t="s">
        <v>60</v>
      </c>
    </row>
    <row r="303" spans="1:10">
      <c r="A303" s="7" t="s">
        <v>537</v>
      </c>
      <c r="B303" s="8" t="s">
        <v>537</v>
      </c>
      <c r="C303" t="s">
        <v>538</v>
      </c>
      <c r="D303" t="s">
        <v>92</v>
      </c>
      <c r="E303" t="s">
        <v>21</v>
      </c>
      <c r="F303" t="s">
        <v>59</v>
      </c>
      <c r="G303" t="s">
        <v>697</v>
      </c>
      <c r="H303" t="s">
        <v>698</v>
      </c>
      <c r="I303" t="s">
        <v>606</v>
      </c>
      <c r="J303" t="s">
        <v>60</v>
      </c>
    </row>
    <row r="304" spans="1:10">
      <c r="A304" s="7" t="s">
        <v>539</v>
      </c>
      <c r="B304" s="8" t="s">
        <v>539</v>
      </c>
      <c r="C304" t="s">
        <v>540</v>
      </c>
      <c r="D304" t="s">
        <v>92</v>
      </c>
      <c r="E304" t="s">
        <v>21</v>
      </c>
      <c r="F304" t="s">
        <v>59</v>
      </c>
      <c r="G304" t="s">
        <v>697</v>
      </c>
      <c r="H304" t="s">
        <v>698</v>
      </c>
      <c r="I304" t="s">
        <v>606</v>
      </c>
      <c r="J304" t="s">
        <v>60</v>
      </c>
    </row>
    <row r="305" spans="1:10">
      <c r="A305" s="7" t="s">
        <v>541</v>
      </c>
      <c r="B305" s="8" t="s">
        <v>541</v>
      </c>
      <c r="C305" t="s">
        <v>542</v>
      </c>
      <c r="D305" t="s">
        <v>85</v>
      </c>
      <c r="E305" t="s">
        <v>21</v>
      </c>
      <c r="G305" t="s">
        <v>697</v>
      </c>
      <c r="H305" t="s">
        <v>698</v>
      </c>
      <c r="I305" t="s">
        <v>606</v>
      </c>
      <c r="J305" t="s">
        <v>60</v>
      </c>
    </row>
    <row r="306" spans="1:10">
      <c r="A306" s="7" t="s">
        <v>543</v>
      </c>
      <c r="B306" s="8" t="s">
        <v>543</v>
      </c>
      <c r="C306" t="s">
        <v>544</v>
      </c>
      <c r="D306" t="s">
        <v>85</v>
      </c>
      <c r="E306" t="s">
        <v>21</v>
      </c>
      <c r="G306" t="s">
        <v>697</v>
      </c>
      <c r="H306" t="s">
        <v>698</v>
      </c>
      <c r="I306" t="s">
        <v>606</v>
      </c>
      <c r="J306" t="s">
        <v>60</v>
      </c>
    </row>
    <row r="307" spans="1:10">
      <c r="A307" s="7" t="s">
        <v>545</v>
      </c>
      <c r="B307" s="8" t="s">
        <v>545</v>
      </c>
      <c r="C307" t="s">
        <v>546</v>
      </c>
      <c r="D307" t="s">
        <v>547</v>
      </c>
      <c r="E307" t="s">
        <v>21</v>
      </c>
      <c r="G307" t="s">
        <v>697</v>
      </c>
      <c r="H307" t="s">
        <v>698</v>
      </c>
      <c r="I307" t="s">
        <v>606</v>
      </c>
      <c r="J307" t="s">
        <v>60</v>
      </c>
    </row>
    <row r="308" spans="1:10">
      <c r="A308" s="7" t="s">
        <v>548</v>
      </c>
      <c r="B308" s="8" t="s">
        <v>548</v>
      </c>
      <c r="C308" t="s">
        <v>549</v>
      </c>
      <c r="D308" t="s">
        <v>85</v>
      </c>
      <c r="E308" t="s">
        <v>21</v>
      </c>
      <c r="G308" t="s">
        <v>697</v>
      </c>
      <c r="H308" t="s">
        <v>698</v>
      </c>
      <c r="I308" t="s">
        <v>606</v>
      </c>
      <c r="J308" t="s">
        <v>60</v>
      </c>
    </row>
    <row r="309" spans="1:10">
      <c r="A309" s="7" t="s">
        <v>548</v>
      </c>
      <c r="B309" s="8" t="s">
        <v>548</v>
      </c>
      <c r="C309" t="s">
        <v>550</v>
      </c>
      <c r="D309" t="s">
        <v>85</v>
      </c>
      <c r="E309" t="s">
        <v>21</v>
      </c>
      <c r="G309" t="s">
        <v>697</v>
      </c>
      <c r="H309" t="s">
        <v>698</v>
      </c>
      <c r="I309" t="s">
        <v>606</v>
      </c>
      <c r="J309" t="s">
        <v>60</v>
      </c>
    </row>
    <row r="310" spans="1:10">
      <c r="A310" s="7" t="s">
        <v>551</v>
      </c>
      <c r="B310" s="8" t="s">
        <v>551</v>
      </c>
      <c r="C310" t="s">
        <v>552</v>
      </c>
      <c r="D310" t="s">
        <v>64</v>
      </c>
      <c r="E310" t="s">
        <v>21</v>
      </c>
      <c r="G310" t="s">
        <v>697</v>
      </c>
      <c r="H310" t="s">
        <v>698</v>
      </c>
      <c r="I310" t="s">
        <v>606</v>
      </c>
      <c r="J310" t="s">
        <v>60</v>
      </c>
    </row>
    <row r="311" spans="1:10">
      <c r="A311" s="7" t="s">
        <v>553</v>
      </c>
      <c r="B311" s="8" t="s">
        <v>553</v>
      </c>
      <c r="C311" t="s">
        <v>554</v>
      </c>
      <c r="D311" t="s">
        <v>64</v>
      </c>
      <c r="E311" t="s">
        <v>21</v>
      </c>
      <c r="F311" t="s">
        <v>58</v>
      </c>
      <c r="G311" t="s">
        <v>697</v>
      </c>
      <c r="H311" t="s">
        <v>698</v>
      </c>
      <c r="I311" t="s">
        <v>606</v>
      </c>
      <c r="J311" t="s">
        <v>60</v>
      </c>
    </row>
    <row r="312" spans="1:10">
      <c r="A312" s="7" t="s">
        <v>507</v>
      </c>
      <c r="B312" s="8" t="s">
        <v>507</v>
      </c>
      <c r="C312" t="s">
        <v>508</v>
      </c>
      <c r="D312" t="s">
        <v>64</v>
      </c>
      <c r="E312" t="s">
        <v>21</v>
      </c>
      <c r="F312" t="s">
        <v>58</v>
      </c>
      <c r="G312" t="s">
        <v>63</v>
      </c>
      <c r="H312" t="s">
        <v>762</v>
      </c>
      <c r="I312" t="s">
        <v>764</v>
      </c>
      <c r="J312" t="s">
        <v>60</v>
      </c>
    </row>
    <row r="313" spans="1:10">
      <c r="A313" s="7" t="s">
        <v>507</v>
      </c>
      <c r="B313" s="8" t="s">
        <v>507</v>
      </c>
      <c r="C313" t="s">
        <v>509</v>
      </c>
      <c r="D313" t="s">
        <v>64</v>
      </c>
      <c r="E313" t="s">
        <v>21</v>
      </c>
      <c r="F313" t="s">
        <v>58</v>
      </c>
      <c r="G313" t="s">
        <v>63</v>
      </c>
      <c r="H313" t="s">
        <v>762</v>
      </c>
      <c r="I313" t="s">
        <v>764</v>
      </c>
      <c r="J313" t="s">
        <v>60</v>
      </c>
    </row>
    <row r="314" spans="1:10">
      <c r="A314" s="7" t="s">
        <v>507</v>
      </c>
      <c r="B314" s="8" t="s">
        <v>507</v>
      </c>
      <c r="C314" t="s">
        <v>510</v>
      </c>
      <c r="D314" t="s">
        <v>64</v>
      </c>
      <c r="E314" t="s">
        <v>21</v>
      </c>
      <c r="F314" t="s">
        <v>58</v>
      </c>
      <c r="G314" t="s">
        <v>63</v>
      </c>
      <c r="H314" t="s">
        <v>762</v>
      </c>
      <c r="I314" t="s">
        <v>764</v>
      </c>
      <c r="J314" t="s">
        <v>60</v>
      </c>
    </row>
    <row r="315" spans="1:10">
      <c r="A315" s="7" t="s">
        <v>513</v>
      </c>
      <c r="B315" s="8" t="s">
        <v>513</v>
      </c>
      <c r="C315" t="s">
        <v>514</v>
      </c>
      <c r="D315" t="s">
        <v>64</v>
      </c>
      <c r="E315" t="s">
        <v>21</v>
      </c>
      <c r="F315" t="s">
        <v>58</v>
      </c>
      <c r="G315" t="s">
        <v>63</v>
      </c>
      <c r="H315" t="s">
        <v>762</v>
      </c>
      <c r="I315" t="s">
        <v>764</v>
      </c>
      <c r="J315" t="s">
        <v>60</v>
      </c>
    </row>
    <row r="316" spans="1:10">
      <c r="A316" s="7" t="s">
        <v>513</v>
      </c>
      <c r="B316" s="8" t="s">
        <v>513</v>
      </c>
      <c r="C316" t="s">
        <v>515</v>
      </c>
      <c r="D316" t="s">
        <v>64</v>
      </c>
      <c r="E316" t="s">
        <v>21</v>
      </c>
      <c r="F316" t="s">
        <v>58</v>
      </c>
      <c r="G316" t="s">
        <v>63</v>
      </c>
      <c r="H316" t="s">
        <v>762</v>
      </c>
      <c r="I316" t="s">
        <v>764</v>
      </c>
      <c r="J316" t="s">
        <v>60</v>
      </c>
    </row>
    <row r="317" spans="1:10">
      <c r="A317" s="7" t="s">
        <v>513</v>
      </c>
      <c r="B317" s="8" t="s">
        <v>513</v>
      </c>
      <c r="C317" t="s">
        <v>516</v>
      </c>
      <c r="D317" t="s">
        <v>64</v>
      </c>
      <c r="E317" t="s">
        <v>21</v>
      </c>
      <c r="F317" t="s">
        <v>58</v>
      </c>
      <c r="G317" t="s">
        <v>63</v>
      </c>
      <c r="H317" t="s">
        <v>762</v>
      </c>
      <c r="I317" t="s">
        <v>764</v>
      </c>
      <c r="J317" t="s">
        <v>60</v>
      </c>
    </row>
    <row r="318" spans="1:10">
      <c r="A318" s="7" t="s">
        <v>513</v>
      </c>
      <c r="B318" s="8" t="s">
        <v>513</v>
      </c>
      <c r="C318" t="s">
        <v>517</v>
      </c>
      <c r="D318" t="s">
        <v>64</v>
      </c>
      <c r="E318" t="s">
        <v>21</v>
      </c>
      <c r="F318" t="s">
        <v>58</v>
      </c>
      <c r="G318" t="s">
        <v>63</v>
      </c>
      <c r="H318" t="s">
        <v>762</v>
      </c>
      <c r="I318" t="s">
        <v>764</v>
      </c>
      <c r="J318" t="s">
        <v>60</v>
      </c>
    </row>
    <row r="319" spans="1:10">
      <c r="A319" s="7" t="s">
        <v>699</v>
      </c>
      <c r="B319" s="8" t="s">
        <v>699</v>
      </c>
      <c r="C319" t="s">
        <v>700</v>
      </c>
      <c r="D319" t="s">
        <v>701</v>
      </c>
      <c r="E319" t="s">
        <v>21</v>
      </c>
      <c r="F319" t="s">
        <v>58</v>
      </c>
      <c r="G319" t="s">
        <v>63</v>
      </c>
      <c r="H319" t="s">
        <v>762</v>
      </c>
      <c r="I319" t="s">
        <v>764</v>
      </c>
      <c r="J319" t="s">
        <v>60</v>
      </c>
    </row>
    <row r="320" spans="1:10">
      <c r="A320" s="7" t="s">
        <v>702</v>
      </c>
      <c r="B320" s="8" t="s">
        <v>702</v>
      </c>
      <c r="C320" t="s">
        <v>703</v>
      </c>
      <c r="D320" t="s">
        <v>701</v>
      </c>
      <c r="E320" t="s">
        <v>21</v>
      </c>
      <c r="G320" t="s">
        <v>63</v>
      </c>
      <c r="H320" t="s">
        <v>762</v>
      </c>
      <c r="I320" t="s">
        <v>764</v>
      </c>
      <c r="J320" t="s">
        <v>60</v>
      </c>
    </row>
    <row r="321" spans="1:10">
      <c r="A321" s="7" t="s">
        <v>702</v>
      </c>
      <c r="B321" s="8" t="s">
        <v>702</v>
      </c>
      <c r="C321" t="s">
        <v>704</v>
      </c>
      <c r="D321" t="s">
        <v>701</v>
      </c>
      <c r="E321" t="s">
        <v>21</v>
      </c>
      <c r="G321" t="s">
        <v>63</v>
      </c>
      <c r="H321" t="s">
        <v>762</v>
      </c>
      <c r="I321" t="s">
        <v>764</v>
      </c>
      <c r="J321" t="s">
        <v>60</v>
      </c>
    </row>
    <row r="322" spans="1:10">
      <c r="A322" s="7" t="s">
        <v>705</v>
      </c>
      <c r="B322" s="8" t="s">
        <v>705</v>
      </c>
      <c r="C322" t="s">
        <v>706</v>
      </c>
      <c r="D322" t="s">
        <v>91</v>
      </c>
      <c r="E322" t="s">
        <v>21</v>
      </c>
      <c r="G322" t="s">
        <v>63</v>
      </c>
      <c r="H322" t="s">
        <v>762</v>
      </c>
      <c r="I322" t="s">
        <v>764</v>
      </c>
      <c r="J322" t="s">
        <v>60</v>
      </c>
    </row>
    <row r="323" spans="1:10">
      <c r="A323" s="7" t="s">
        <v>705</v>
      </c>
      <c r="B323" s="8" t="s">
        <v>705</v>
      </c>
      <c r="C323" t="s">
        <v>707</v>
      </c>
      <c r="D323" t="s">
        <v>91</v>
      </c>
      <c r="E323" t="s">
        <v>21</v>
      </c>
      <c r="G323" t="s">
        <v>63</v>
      </c>
      <c r="H323" t="s">
        <v>762</v>
      </c>
      <c r="I323" t="s">
        <v>764</v>
      </c>
      <c r="J323" t="s">
        <v>60</v>
      </c>
    </row>
    <row r="324" spans="1:10">
      <c r="A324" s="7" t="s">
        <v>708</v>
      </c>
      <c r="B324" s="8" t="s">
        <v>708</v>
      </c>
      <c r="C324" t="s">
        <v>709</v>
      </c>
      <c r="D324" t="s">
        <v>588</v>
      </c>
      <c r="E324" t="s">
        <v>21</v>
      </c>
      <c r="G324" t="s">
        <v>697</v>
      </c>
      <c r="H324" t="s">
        <v>698</v>
      </c>
      <c r="I324" t="s">
        <v>606</v>
      </c>
      <c r="J324" t="s">
        <v>60</v>
      </c>
    </row>
    <row r="325" spans="1:10">
      <c r="A325" s="7" t="s">
        <v>710</v>
      </c>
      <c r="B325" s="8" t="s">
        <v>710</v>
      </c>
      <c r="C325" t="s">
        <v>711</v>
      </c>
      <c r="D325" t="s">
        <v>588</v>
      </c>
      <c r="E325" t="s">
        <v>21</v>
      </c>
      <c r="G325" t="s">
        <v>63</v>
      </c>
      <c r="H325" t="s">
        <v>762</v>
      </c>
      <c r="I325" t="s">
        <v>764</v>
      </c>
      <c r="J325" t="s">
        <v>60</v>
      </c>
    </row>
    <row r="326" spans="1:10">
      <c r="A326" s="7" t="s">
        <v>712</v>
      </c>
      <c r="B326" s="8" t="s">
        <v>712</v>
      </c>
      <c r="C326" t="s">
        <v>713</v>
      </c>
      <c r="D326" t="s">
        <v>374</v>
      </c>
      <c r="E326" t="s">
        <v>21</v>
      </c>
      <c r="G326" t="s">
        <v>697</v>
      </c>
      <c r="H326" t="s">
        <v>698</v>
      </c>
      <c r="I326" t="s">
        <v>606</v>
      </c>
      <c r="J326" t="s">
        <v>60</v>
      </c>
    </row>
    <row r="327" spans="1:10">
      <c r="A327" s="7" t="s">
        <v>555</v>
      </c>
      <c r="B327" s="8" t="s">
        <v>555</v>
      </c>
      <c r="C327" t="s">
        <v>556</v>
      </c>
      <c r="D327" t="s">
        <v>374</v>
      </c>
      <c r="E327" t="s">
        <v>21</v>
      </c>
      <c r="F327" t="s">
        <v>59</v>
      </c>
      <c r="G327" t="s">
        <v>697</v>
      </c>
      <c r="H327" t="s">
        <v>698</v>
      </c>
      <c r="I327" t="s">
        <v>606</v>
      </c>
      <c r="J327" t="s">
        <v>60</v>
      </c>
    </row>
    <row r="328" spans="1:10">
      <c r="A328" s="7" t="s">
        <v>557</v>
      </c>
      <c r="B328" s="8" t="s">
        <v>557</v>
      </c>
      <c r="C328" t="s">
        <v>558</v>
      </c>
      <c r="D328" t="s">
        <v>374</v>
      </c>
      <c r="E328" t="s">
        <v>21</v>
      </c>
      <c r="F328" t="s">
        <v>59</v>
      </c>
      <c r="G328" t="s">
        <v>697</v>
      </c>
      <c r="H328" t="s">
        <v>698</v>
      </c>
      <c r="I328" t="s">
        <v>606</v>
      </c>
      <c r="J328" t="s">
        <v>60</v>
      </c>
    </row>
    <row r="329" spans="1:10">
      <c r="A329" s="7" t="s">
        <v>714</v>
      </c>
      <c r="B329" s="8" t="s">
        <v>714</v>
      </c>
      <c r="C329" t="s">
        <v>715</v>
      </c>
      <c r="D329" t="s">
        <v>374</v>
      </c>
      <c r="E329" t="s">
        <v>21</v>
      </c>
      <c r="F329" t="s">
        <v>58</v>
      </c>
      <c r="G329" t="s">
        <v>63</v>
      </c>
      <c r="H329" t="s">
        <v>762</v>
      </c>
      <c r="I329" t="s">
        <v>764</v>
      </c>
      <c r="J329" t="s">
        <v>60</v>
      </c>
    </row>
    <row r="330" spans="1:10">
      <c r="A330" s="7" t="s">
        <v>716</v>
      </c>
      <c r="B330" s="8" t="s">
        <v>716</v>
      </c>
      <c r="C330" t="s">
        <v>717</v>
      </c>
      <c r="D330" t="s">
        <v>589</v>
      </c>
      <c r="E330" t="s">
        <v>21</v>
      </c>
      <c r="G330" t="s">
        <v>63</v>
      </c>
      <c r="H330" t="s">
        <v>762</v>
      </c>
      <c r="I330" t="s">
        <v>764</v>
      </c>
      <c r="J330" t="s">
        <v>60</v>
      </c>
    </row>
    <row r="331" spans="1:10">
      <c r="A331" s="7" t="s">
        <v>718</v>
      </c>
      <c r="B331" s="8" t="s">
        <v>718</v>
      </c>
      <c r="C331" t="s">
        <v>719</v>
      </c>
      <c r="D331" t="s">
        <v>67</v>
      </c>
      <c r="E331" t="s">
        <v>21</v>
      </c>
      <c r="G331" t="s">
        <v>63</v>
      </c>
      <c r="H331" t="s">
        <v>762</v>
      </c>
      <c r="I331" t="s">
        <v>764</v>
      </c>
      <c r="J331" t="s">
        <v>60</v>
      </c>
    </row>
    <row r="332" spans="1:10">
      <c r="A332" s="7" t="s">
        <v>720</v>
      </c>
      <c r="B332" s="8" t="s">
        <v>720</v>
      </c>
      <c r="C332" t="s">
        <v>721</v>
      </c>
      <c r="D332" t="s">
        <v>67</v>
      </c>
      <c r="E332" t="s">
        <v>21</v>
      </c>
      <c r="G332" t="s">
        <v>63</v>
      </c>
      <c r="H332" t="s">
        <v>762</v>
      </c>
      <c r="I332" t="s">
        <v>764</v>
      </c>
      <c r="J332" t="s">
        <v>60</v>
      </c>
    </row>
    <row r="333" spans="1:10">
      <c r="A333" s="7" t="s">
        <v>720</v>
      </c>
      <c r="B333" s="8" t="s">
        <v>720</v>
      </c>
      <c r="C333" t="s">
        <v>722</v>
      </c>
      <c r="D333" t="s">
        <v>67</v>
      </c>
      <c r="E333" t="s">
        <v>21</v>
      </c>
      <c r="G333" t="s">
        <v>63</v>
      </c>
      <c r="H333" t="s">
        <v>762</v>
      </c>
      <c r="I333" t="s">
        <v>764</v>
      </c>
      <c r="J333" t="s">
        <v>60</v>
      </c>
    </row>
    <row r="334" spans="1:10">
      <c r="A334" s="7" t="s">
        <v>720</v>
      </c>
      <c r="B334" s="8" t="s">
        <v>720</v>
      </c>
      <c r="C334" t="s">
        <v>723</v>
      </c>
      <c r="D334" t="s">
        <v>67</v>
      </c>
      <c r="E334" t="s">
        <v>21</v>
      </c>
      <c r="G334" t="s">
        <v>63</v>
      </c>
      <c r="H334" t="s">
        <v>762</v>
      </c>
      <c r="I334" t="s">
        <v>764</v>
      </c>
      <c r="J334" t="s">
        <v>60</v>
      </c>
    </row>
    <row r="335" spans="1:10">
      <c r="A335" s="7" t="s">
        <v>720</v>
      </c>
      <c r="B335" s="8" t="s">
        <v>720</v>
      </c>
      <c r="C335" t="s">
        <v>724</v>
      </c>
      <c r="D335" t="s">
        <v>67</v>
      </c>
      <c r="E335" t="s">
        <v>21</v>
      </c>
      <c r="G335" t="s">
        <v>63</v>
      </c>
      <c r="H335" t="s">
        <v>762</v>
      </c>
      <c r="I335" t="s">
        <v>764</v>
      </c>
      <c r="J335" t="s">
        <v>60</v>
      </c>
    </row>
    <row r="336" spans="1:10">
      <c r="A336" s="7" t="s">
        <v>720</v>
      </c>
      <c r="B336" s="8" t="s">
        <v>720</v>
      </c>
      <c r="C336" t="s">
        <v>725</v>
      </c>
      <c r="D336" t="s">
        <v>67</v>
      </c>
      <c r="E336" t="s">
        <v>21</v>
      </c>
      <c r="G336" t="s">
        <v>63</v>
      </c>
      <c r="H336" t="s">
        <v>762</v>
      </c>
      <c r="I336" t="s">
        <v>764</v>
      </c>
      <c r="J336" t="s">
        <v>60</v>
      </c>
    </row>
    <row r="337" spans="1:10">
      <c r="A337" s="7" t="s">
        <v>720</v>
      </c>
      <c r="B337" s="8" t="s">
        <v>720</v>
      </c>
      <c r="C337" t="s">
        <v>726</v>
      </c>
      <c r="D337" t="s">
        <v>67</v>
      </c>
      <c r="E337" t="s">
        <v>21</v>
      </c>
      <c r="G337" t="s">
        <v>63</v>
      </c>
      <c r="H337" t="s">
        <v>762</v>
      </c>
      <c r="I337" t="s">
        <v>764</v>
      </c>
      <c r="J337" t="s">
        <v>60</v>
      </c>
    </row>
    <row r="338" spans="1:10">
      <c r="A338" s="7" t="s">
        <v>720</v>
      </c>
      <c r="B338" s="8" t="s">
        <v>720</v>
      </c>
      <c r="C338" t="s">
        <v>727</v>
      </c>
      <c r="D338" t="s">
        <v>67</v>
      </c>
      <c r="E338" t="s">
        <v>21</v>
      </c>
      <c r="G338" t="s">
        <v>63</v>
      </c>
      <c r="H338" t="s">
        <v>762</v>
      </c>
      <c r="I338" t="s">
        <v>764</v>
      </c>
      <c r="J338" t="s">
        <v>60</v>
      </c>
    </row>
    <row r="339" spans="1:10">
      <c r="A339" s="7" t="s">
        <v>728</v>
      </c>
      <c r="B339" s="8" t="s">
        <v>728</v>
      </c>
      <c r="C339" t="s">
        <v>729</v>
      </c>
      <c r="D339" t="s">
        <v>67</v>
      </c>
      <c r="E339" t="s">
        <v>21</v>
      </c>
      <c r="G339" t="s">
        <v>63</v>
      </c>
      <c r="H339" t="s">
        <v>762</v>
      </c>
      <c r="I339" t="s">
        <v>764</v>
      </c>
      <c r="J339" t="s">
        <v>60</v>
      </c>
    </row>
    <row r="340" spans="1:10">
      <c r="A340" s="7" t="s">
        <v>728</v>
      </c>
      <c r="B340" s="8" t="s">
        <v>728</v>
      </c>
      <c r="C340" t="s">
        <v>730</v>
      </c>
      <c r="D340" t="s">
        <v>67</v>
      </c>
      <c r="E340" t="s">
        <v>21</v>
      </c>
      <c r="G340" t="s">
        <v>63</v>
      </c>
      <c r="H340" t="s">
        <v>762</v>
      </c>
      <c r="I340" t="s">
        <v>764</v>
      </c>
      <c r="J340" t="s">
        <v>60</v>
      </c>
    </row>
    <row r="341" spans="1:10">
      <c r="A341" s="7" t="s">
        <v>728</v>
      </c>
      <c r="B341" s="8" t="s">
        <v>728</v>
      </c>
      <c r="C341" t="s">
        <v>731</v>
      </c>
      <c r="D341" t="s">
        <v>67</v>
      </c>
      <c r="E341" t="s">
        <v>21</v>
      </c>
      <c r="G341" t="s">
        <v>63</v>
      </c>
      <c r="H341" t="s">
        <v>762</v>
      </c>
      <c r="I341" t="s">
        <v>764</v>
      </c>
      <c r="J341" t="s">
        <v>60</v>
      </c>
    </row>
    <row r="342" spans="1:10">
      <c r="A342" s="7" t="s">
        <v>728</v>
      </c>
      <c r="B342" s="8" t="s">
        <v>728</v>
      </c>
      <c r="C342" t="s">
        <v>732</v>
      </c>
      <c r="D342" t="s">
        <v>67</v>
      </c>
      <c r="E342" t="s">
        <v>21</v>
      </c>
      <c r="G342" t="s">
        <v>63</v>
      </c>
      <c r="H342" t="s">
        <v>762</v>
      </c>
      <c r="I342" t="s">
        <v>764</v>
      </c>
      <c r="J342" t="s">
        <v>60</v>
      </c>
    </row>
    <row r="343" spans="1:10">
      <c r="A343" s="7" t="s">
        <v>728</v>
      </c>
      <c r="B343" s="8" t="s">
        <v>728</v>
      </c>
      <c r="C343" t="s">
        <v>733</v>
      </c>
      <c r="D343" t="s">
        <v>67</v>
      </c>
      <c r="E343" t="s">
        <v>21</v>
      </c>
      <c r="G343" t="s">
        <v>63</v>
      </c>
      <c r="H343" t="s">
        <v>762</v>
      </c>
      <c r="I343" t="s">
        <v>764</v>
      </c>
      <c r="J343" t="s">
        <v>60</v>
      </c>
    </row>
    <row r="344" spans="1:10">
      <c r="A344" s="7" t="s">
        <v>734</v>
      </c>
      <c r="B344" s="8" t="s">
        <v>734</v>
      </c>
      <c r="C344" t="s">
        <v>735</v>
      </c>
      <c r="D344" t="s">
        <v>67</v>
      </c>
      <c r="E344" t="s">
        <v>21</v>
      </c>
      <c r="F344" t="s">
        <v>58</v>
      </c>
      <c r="G344" t="s">
        <v>63</v>
      </c>
      <c r="H344" t="s">
        <v>762</v>
      </c>
      <c r="I344" t="s">
        <v>764</v>
      </c>
      <c r="J344" t="s">
        <v>60</v>
      </c>
    </row>
    <row r="345" spans="1:10">
      <c r="A345" s="7" t="s">
        <v>734</v>
      </c>
      <c r="B345" s="8" t="s">
        <v>734</v>
      </c>
      <c r="C345" t="s">
        <v>736</v>
      </c>
      <c r="D345" t="s">
        <v>67</v>
      </c>
      <c r="E345" t="s">
        <v>21</v>
      </c>
      <c r="F345" t="s">
        <v>58</v>
      </c>
      <c r="G345" t="s">
        <v>63</v>
      </c>
      <c r="H345" t="s">
        <v>762</v>
      </c>
      <c r="I345" t="s">
        <v>764</v>
      </c>
      <c r="J345" t="s">
        <v>60</v>
      </c>
    </row>
    <row r="346" spans="1:10">
      <c r="A346" s="7" t="s">
        <v>734</v>
      </c>
      <c r="B346" s="8" t="s">
        <v>734</v>
      </c>
      <c r="C346" t="s">
        <v>737</v>
      </c>
      <c r="D346" t="s">
        <v>67</v>
      </c>
      <c r="E346" t="s">
        <v>21</v>
      </c>
      <c r="F346" t="s">
        <v>58</v>
      </c>
      <c r="G346" t="s">
        <v>63</v>
      </c>
      <c r="H346" t="s">
        <v>762</v>
      </c>
      <c r="I346" t="s">
        <v>764</v>
      </c>
      <c r="J346" t="s">
        <v>60</v>
      </c>
    </row>
    <row r="347" spans="1:10">
      <c r="A347" s="7" t="s">
        <v>734</v>
      </c>
      <c r="B347" s="8" t="s">
        <v>734</v>
      </c>
      <c r="C347" t="s">
        <v>738</v>
      </c>
      <c r="D347" t="s">
        <v>67</v>
      </c>
      <c r="E347" t="s">
        <v>21</v>
      </c>
      <c r="F347" t="s">
        <v>58</v>
      </c>
      <c r="G347" t="s">
        <v>63</v>
      </c>
      <c r="H347" t="s">
        <v>762</v>
      </c>
      <c r="I347" t="s">
        <v>764</v>
      </c>
      <c r="J347" t="s">
        <v>60</v>
      </c>
    </row>
    <row r="348" spans="1:10">
      <c r="A348" s="7" t="s">
        <v>734</v>
      </c>
      <c r="B348" s="8" t="s">
        <v>734</v>
      </c>
      <c r="C348" t="s">
        <v>739</v>
      </c>
      <c r="D348" t="s">
        <v>67</v>
      </c>
      <c r="E348" t="s">
        <v>21</v>
      </c>
      <c r="F348" t="s">
        <v>58</v>
      </c>
      <c r="G348" t="s">
        <v>63</v>
      </c>
      <c r="H348" t="s">
        <v>762</v>
      </c>
      <c r="I348" t="s">
        <v>764</v>
      </c>
      <c r="J348" t="s">
        <v>60</v>
      </c>
    </row>
    <row r="349" spans="1:10">
      <c r="A349" s="7" t="s">
        <v>734</v>
      </c>
      <c r="B349" s="8" t="s">
        <v>734</v>
      </c>
      <c r="C349" t="s">
        <v>740</v>
      </c>
      <c r="D349" t="s">
        <v>67</v>
      </c>
      <c r="E349" t="s">
        <v>21</v>
      </c>
      <c r="F349" t="s">
        <v>58</v>
      </c>
      <c r="G349" t="s">
        <v>63</v>
      </c>
      <c r="H349" t="s">
        <v>762</v>
      </c>
      <c r="I349" t="s">
        <v>764</v>
      </c>
      <c r="J349" t="s">
        <v>60</v>
      </c>
    </row>
    <row r="350" spans="1:10">
      <c r="A350" s="7" t="s">
        <v>734</v>
      </c>
      <c r="B350" s="8" t="s">
        <v>734</v>
      </c>
      <c r="C350" t="s">
        <v>741</v>
      </c>
      <c r="D350" t="s">
        <v>67</v>
      </c>
      <c r="E350" t="s">
        <v>21</v>
      </c>
      <c r="F350" t="s">
        <v>58</v>
      </c>
      <c r="G350" t="s">
        <v>63</v>
      </c>
      <c r="H350" t="s">
        <v>762</v>
      </c>
      <c r="I350" t="s">
        <v>764</v>
      </c>
      <c r="J350" t="s">
        <v>60</v>
      </c>
    </row>
    <row r="351" spans="1:10">
      <c r="A351" s="7" t="s">
        <v>734</v>
      </c>
      <c r="B351" s="8" t="s">
        <v>734</v>
      </c>
      <c r="C351" t="s">
        <v>742</v>
      </c>
      <c r="D351" t="s">
        <v>67</v>
      </c>
      <c r="E351" t="s">
        <v>21</v>
      </c>
      <c r="F351" t="s">
        <v>58</v>
      </c>
      <c r="G351" t="s">
        <v>63</v>
      </c>
      <c r="H351" t="s">
        <v>762</v>
      </c>
      <c r="I351" t="s">
        <v>764</v>
      </c>
      <c r="J351" t="s">
        <v>60</v>
      </c>
    </row>
    <row r="352" spans="1:10">
      <c r="A352" s="7" t="s">
        <v>559</v>
      </c>
      <c r="B352" s="8" t="s">
        <v>560</v>
      </c>
      <c r="C352" t="s">
        <v>561</v>
      </c>
      <c r="D352" t="s">
        <v>67</v>
      </c>
      <c r="E352" t="s">
        <v>21</v>
      </c>
      <c r="F352" t="s">
        <v>59</v>
      </c>
      <c r="G352" t="s">
        <v>63</v>
      </c>
      <c r="H352" t="s">
        <v>762</v>
      </c>
      <c r="I352" t="s">
        <v>764</v>
      </c>
      <c r="J352" t="s">
        <v>60</v>
      </c>
    </row>
    <row r="353" spans="1:10">
      <c r="A353" s="7" t="s">
        <v>562</v>
      </c>
      <c r="B353" s="8" t="s">
        <v>563</v>
      </c>
      <c r="C353" t="s">
        <v>564</v>
      </c>
      <c r="D353" t="s">
        <v>67</v>
      </c>
      <c r="E353" t="s">
        <v>21</v>
      </c>
      <c r="F353" t="s">
        <v>59</v>
      </c>
      <c r="G353" t="s">
        <v>63</v>
      </c>
      <c r="H353" t="s">
        <v>762</v>
      </c>
      <c r="I353" t="s">
        <v>764</v>
      </c>
      <c r="J353" t="s">
        <v>60</v>
      </c>
    </row>
    <row r="354" spans="1:10">
      <c r="A354" s="7" t="s">
        <v>743</v>
      </c>
      <c r="B354" s="8" t="s">
        <v>743</v>
      </c>
      <c r="C354" t="s">
        <v>744</v>
      </c>
      <c r="D354" t="s">
        <v>67</v>
      </c>
      <c r="E354" t="s">
        <v>21</v>
      </c>
      <c r="F354" t="s">
        <v>58</v>
      </c>
      <c r="G354" t="s">
        <v>63</v>
      </c>
      <c r="H354" t="s">
        <v>762</v>
      </c>
      <c r="I354" t="s">
        <v>764</v>
      </c>
      <c r="J354" t="s">
        <v>60</v>
      </c>
    </row>
    <row r="355" spans="1:10">
      <c r="A355" s="7" t="s">
        <v>565</v>
      </c>
      <c r="B355" s="8" t="s">
        <v>565</v>
      </c>
      <c r="C355" t="s">
        <v>566</v>
      </c>
      <c r="D355" t="s">
        <v>67</v>
      </c>
      <c r="E355" t="s">
        <v>21</v>
      </c>
      <c r="F355" t="s">
        <v>58</v>
      </c>
      <c r="G355" t="s">
        <v>63</v>
      </c>
      <c r="H355" t="s">
        <v>762</v>
      </c>
      <c r="I355" t="s">
        <v>764</v>
      </c>
      <c r="J355" t="s">
        <v>60</v>
      </c>
    </row>
    <row r="356" spans="1:10">
      <c r="A356" s="7" t="s">
        <v>745</v>
      </c>
      <c r="B356" s="8" t="s">
        <v>745</v>
      </c>
      <c r="C356" t="s">
        <v>746</v>
      </c>
      <c r="D356" t="s">
        <v>67</v>
      </c>
      <c r="E356" t="s">
        <v>21</v>
      </c>
      <c r="G356" t="s">
        <v>63</v>
      </c>
      <c r="H356" t="s">
        <v>762</v>
      </c>
      <c r="I356" t="s">
        <v>764</v>
      </c>
      <c r="J356" t="s">
        <v>60</v>
      </c>
    </row>
    <row r="357" spans="1:10">
      <c r="A357" s="7" t="s">
        <v>747</v>
      </c>
      <c r="B357" s="8" t="s">
        <v>747</v>
      </c>
      <c r="C357" t="s">
        <v>748</v>
      </c>
      <c r="D357" t="s">
        <v>67</v>
      </c>
      <c r="E357" t="s">
        <v>21</v>
      </c>
      <c r="F357" t="s">
        <v>58</v>
      </c>
      <c r="G357" t="s">
        <v>63</v>
      </c>
      <c r="H357" t="s">
        <v>762</v>
      </c>
      <c r="I357" t="s">
        <v>764</v>
      </c>
      <c r="J357" t="s">
        <v>60</v>
      </c>
    </row>
    <row r="358" spans="1:10">
      <c r="A358" s="7" t="s">
        <v>749</v>
      </c>
      <c r="B358" s="8" t="s">
        <v>749</v>
      </c>
      <c r="C358" t="s">
        <v>750</v>
      </c>
      <c r="D358" t="s">
        <v>67</v>
      </c>
      <c r="E358" t="s">
        <v>21</v>
      </c>
      <c r="G358" t="s">
        <v>63</v>
      </c>
      <c r="H358" t="s">
        <v>762</v>
      </c>
      <c r="I358" t="s">
        <v>764</v>
      </c>
      <c r="J358" t="s">
        <v>60</v>
      </c>
    </row>
    <row r="359" spans="1:10">
      <c r="A359" s="7" t="s">
        <v>749</v>
      </c>
      <c r="B359" s="8" t="s">
        <v>749</v>
      </c>
      <c r="C359" t="s">
        <v>751</v>
      </c>
      <c r="D359" t="s">
        <v>67</v>
      </c>
      <c r="E359" t="s">
        <v>21</v>
      </c>
      <c r="G359" t="s">
        <v>63</v>
      </c>
      <c r="H359" t="s">
        <v>762</v>
      </c>
      <c r="I359" t="s">
        <v>764</v>
      </c>
      <c r="J359" t="s">
        <v>60</v>
      </c>
    </row>
    <row r="360" spans="1:10">
      <c r="A360" s="7" t="s">
        <v>752</v>
      </c>
      <c r="B360" s="8" t="s">
        <v>752</v>
      </c>
      <c r="C360" t="s">
        <v>753</v>
      </c>
      <c r="D360" t="s">
        <v>67</v>
      </c>
      <c r="E360" t="s">
        <v>21</v>
      </c>
      <c r="G360" t="s">
        <v>63</v>
      </c>
      <c r="H360" t="s">
        <v>762</v>
      </c>
      <c r="I360" t="s">
        <v>764</v>
      </c>
      <c r="J360" t="s">
        <v>60</v>
      </c>
    </row>
    <row r="361" spans="1:10">
      <c r="A361" s="7" t="s">
        <v>754</v>
      </c>
      <c r="B361" s="8" t="s">
        <v>754</v>
      </c>
      <c r="C361" t="s">
        <v>755</v>
      </c>
      <c r="D361" t="s">
        <v>67</v>
      </c>
      <c r="E361" t="s">
        <v>21</v>
      </c>
      <c r="G361" t="s">
        <v>63</v>
      </c>
      <c r="H361" t="s">
        <v>762</v>
      </c>
      <c r="I361" t="s">
        <v>764</v>
      </c>
      <c r="J361" t="s">
        <v>60</v>
      </c>
    </row>
    <row r="362" spans="1:10">
      <c r="A362" s="7" t="s">
        <v>756</v>
      </c>
      <c r="B362" s="8" t="s">
        <v>756</v>
      </c>
      <c r="C362" t="s">
        <v>757</v>
      </c>
      <c r="D362" t="s">
        <v>758</v>
      </c>
      <c r="E362" t="s">
        <v>21</v>
      </c>
      <c r="F362" t="s">
        <v>58</v>
      </c>
      <c r="G362" t="s">
        <v>63</v>
      </c>
      <c r="H362" t="s">
        <v>762</v>
      </c>
      <c r="I362" t="s">
        <v>764</v>
      </c>
      <c r="J362" t="s">
        <v>60</v>
      </c>
    </row>
    <row r="363" spans="1:10">
      <c r="A363" s="7" t="s">
        <v>756</v>
      </c>
      <c r="B363" s="8" t="s">
        <v>756</v>
      </c>
      <c r="C363" t="s">
        <v>759</v>
      </c>
      <c r="D363" t="s">
        <v>758</v>
      </c>
      <c r="E363" t="s">
        <v>21</v>
      </c>
      <c r="F363" t="s">
        <v>58</v>
      </c>
      <c r="G363" t="s">
        <v>63</v>
      </c>
      <c r="H363" t="s">
        <v>762</v>
      </c>
      <c r="I363" t="s">
        <v>764</v>
      </c>
      <c r="J363" t="s">
        <v>60</v>
      </c>
    </row>
    <row r="364" spans="1:10">
      <c r="A364" s="7" t="s">
        <v>567</v>
      </c>
      <c r="B364" s="8" t="s">
        <v>567</v>
      </c>
      <c r="C364" t="s">
        <v>568</v>
      </c>
      <c r="D364" t="s">
        <v>71</v>
      </c>
      <c r="E364" t="s">
        <v>21</v>
      </c>
      <c r="G364" t="s">
        <v>63</v>
      </c>
      <c r="H364" t="s">
        <v>762</v>
      </c>
      <c r="I364" t="s">
        <v>764</v>
      </c>
      <c r="J364" t="s">
        <v>60</v>
      </c>
    </row>
    <row r="365" spans="1:10">
      <c r="A365" s="7" t="s">
        <v>292</v>
      </c>
      <c r="B365" s="8" t="s">
        <v>292</v>
      </c>
      <c r="C365" t="s">
        <v>293</v>
      </c>
      <c r="D365" t="s">
        <v>66</v>
      </c>
      <c r="E365" t="s">
        <v>21</v>
      </c>
      <c r="F365" t="s">
        <v>58</v>
      </c>
      <c r="G365" t="s">
        <v>697</v>
      </c>
      <c r="H365" t="s">
        <v>698</v>
      </c>
      <c r="I365" t="s">
        <v>606</v>
      </c>
      <c r="J365" t="s">
        <v>60</v>
      </c>
    </row>
    <row r="366" spans="1:10">
      <c r="A366" s="7" t="s">
        <v>272</v>
      </c>
      <c r="B366" s="8" t="s">
        <v>272</v>
      </c>
      <c r="C366" t="s">
        <v>273</v>
      </c>
      <c r="D366" t="s">
        <v>66</v>
      </c>
      <c r="E366" t="s">
        <v>21</v>
      </c>
      <c r="F366" t="s">
        <v>58</v>
      </c>
      <c r="G366" t="s">
        <v>697</v>
      </c>
      <c r="H366" t="s">
        <v>698</v>
      </c>
      <c r="I366" t="s">
        <v>606</v>
      </c>
      <c r="J366" t="s">
        <v>60</v>
      </c>
    </row>
    <row r="367" spans="1:10">
      <c r="A367" s="7" t="s">
        <v>285</v>
      </c>
      <c r="B367" s="8" t="s">
        <v>285</v>
      </c>
      <c r="C367" t="s">
        <v>286</v>
      </c>
      <c r="D367" t="s">
        <v>66</v>
      </c>
      <c r="E367" t="s">
        <v>21</v>
      </c>
      <c r="F367" t="s">
        <v>58</v>
      </c>
      <c r="G367" t="s">
        <v>697</v>
      </c>
      <c r="H367" t="s">
        <v>698</v>
      </c>
      <c r="I367" t="s">
        <v>606</v>
      </c>
      <c r="J367" t="s">
        <v>60</v>
      </c>
    </row>
    <row r="368" spans="1:10">
      <c r="A368" s="7" t="s">
        <v>287</v>
      </c>
      <c r="B368" s="8" t="s">
        <v>287</v>
      </c>
      <c r="C368" t="s">
        <v>288</v>
      </c>
      <c r="D368" t="s">
        <v>66</v>
      </c>
      <c r="E368" t="s">
        <v>21</v>
      </c>
      <c r="F368" t="s">
        <v>58</v>
      </c>
      <c r="G368" t="s">
        <v>697</v>
      </c>
      <c r="H368" t="s">
        <v>698</v>
      </c>
      <c r="I368" t="s">
        <v>606</v>
      </c>
      <c r="J368" t="s">
        <v>60</v>
      </c>
    </row>
    <row r="369" spans="1:10">
      <c r="A369" s="7" t="s">
        <v>274</v>
      </c>
      <c r="B369" s="8" t="s">
        <v>274</v>
      </c>
      <c r="C369" t="s">
        <v>275</v>
      </c>
      <c r="D369" t="s">
        <v>66</v>
      </c>
      <c r="E369" t="s">
        <v>21</v>
      </c>
      <c r="F369" t="s">
        <v>58</v>
      </c>
      <c r="G369" t="s">
        <v>697</v>
      </c>
      <c r="H369" t="s">
        <v>698</v>
      </c>
      <c r="I369" t="s">
        <v>606</v>
      </c>
      <c r="J369" t="s">
        <v>60</v>
      </c>
    </row>
    <row r="370" spans="1:10">
      <c r="A370" s="7" t="s">
        <v>303</v>
      </c>
      <c r="B370" s="8" t="s">
        <v>303</v>
      </c>
      <c r="C370" t="s">
        <v>304</v>
      </c>
      <c r="D370" t="s">
        <v>64</v>
      </c>
      <c r="E370" t="s">
        <v>21</v>
      </c>
      <c r="G370" t="s">
        <v>697</v>
      </c>
      <c r="H370" t="s">
        <v>698</v>
      </c>
      <c r="I370" t="s">
        <v>606</v>
      </c>
      <c r="J370" t="s">
        <v>60</v>
      </c>
    </row>
    <row r="371" spans="1:10">
      <c r="A371" s="7" t="s">
        <v>569</v>
      </c>
      <c r="B371" s="8" t="s">
        <v>569</v>
      </c>
      <c r="C371" t="s">
        <v>570</v>
      </c>
      <c r="D371" t="s">
        <v>91</v>
      </c>
      <c r="E371" t="s">
        <v>20</v>
      </c>
      <c r="G371" t="s">
        <v>571</v>
      </c>
      <c r="H371" t="s">
        <v>375</v>
      </c>
      <c r="I371" t="s">
        <v>605</v>
      </c>
      <c r="J371" t="s">
        <v>62</v>
      </c>
    </row>
    <row r="372" spans="1:10">
      <c r="A372" s="7" t="s">
        <v>569</v>
      </c>
      <c r="B372" s="8" t="s">
        <v>569</v>
      </c>
      <c r="C372" t="s">
        <v>572</v>
      </c>
      <c r="D372" t="s">
        <v>91</v>
      </c>
      <c r="E372" t="s">
        <v>20</v>
      </c>
      <c r="G372" t="s">
        <v>571</v>
      </c>
      <c r="H372" t="s">
        <v>375</v>
      </c>
      <c r="I372" t="s">
        <v>605</v>
      </c>
      <c r="J372" t="s">
        <v>62</v>
      </c>
    </row>
    <row r="373" spans="1:10">
      <c r="A373" s="7" t="s">
        <v>573</v>
      </c>
      <c r="B373" s="8" t="s">
        <v>573</v>
      </c>
      <c r="C373" t="s">
        <v>574</v>
      </c>
      <c r="D373" t="s">
        <v>374</v>
      </c>
      <c r="E373" t="s">
        <v>20</v>
      </c>
      <c r="F373" t="s">
        <v>58</v>
      </c>
      <c r="G373" t="s">
        <v>571</v>
      </c>
      <c r="H373" t="s">
        <v>375</v>
      </c>
      <c r="I373" t="s">
        <v>605</v>
      </c>
      <c r="J373" t="s">
        <v>62</v>
      </c>
    </row>
    <row r="374" spans="1:10">
      <c r="A374" s="7" t="s">
        <v>573</v>
      </c>
      <c r="B374" s="8" t="s">
        <v>573</v>
      </c>
      <c r="C374" t="s">
        <v>575</v>
      </c>
      <c r="D374" t="s">
        <v>374</v>
      </c>
      <c r="E374" t="s">
        <v>20</v>
      </c>
      <c r="F374" t="s">
        <v>58</v>
      </c>
      <c r="G374" t="s">
        <v>571</v>
      </c>
      <c r="H374" t="s">
        <v>375</v>
      </c>
      <c r="I374" t="s">
        <v>605</v>
      </c>
      <c r="J374" t="s">
        <v>62</v>
      </c>
    </row>
    <row r="375" spans="1:10">
      <c r="A375" s="7" t="s">
        <v>573</v>
      </c>
      <c r="B375" s="8" t="s">
        <v>573</v>
      </c>
      <c r="C375" t="s">
        <v>576</v>
      </c>
      <c r="D375" t="s">
        <v>374</v>
      </c>
      <c r="E375" t="s">
        <v>20</v>
      </c>
      <c r="F375" t="s">
        <v>58</v>
      </c>
      <c r="G375" t="s">
        <v>571</v>
      </c>
      <c r="H375" t="s">
        <v>375</v>
      </c>
      <c r="I375" t="s">
        <v>605</v>
      </c>
      <c r="J375" t="s">
        <v>62</v>
      </c>
    </row>
    <row r="376" spans="1:10">
      <c r="A376" s="7" t="s">
        <v>573</v>
      </c>
      <c r="B376" s="8" t="s">
        <v>573</v>
      </c>
      <c r="C376" t="s">
        <v>577</v>
      </c>
      <c r="D376" t="s">
        <v>374</v>
      </c>
      <c r="E376" t="s">
        <v>20</v>
      </c>
      <c r="F376" t="s">
        <v>58</v>
      </c>
      <c r="G376" t="s">
        <v>571</v>
      </c>
      <c r="H376" t="s">
        <v>375</v>
      </c>
      <c r="I376" t="s">
        <v>605</v>
      </c>
      <c r="J376" t="s">
        <v>62</v>
      </c>
    </row>
    <row r="377" spans="1:10">
      <c r="A377" s="7" t="s">
        <v>573</v>
      </c>
      <c r="B377" s="8" t="s">
        <v>573</v>
      </c>
      <c r="C377" t="s">
        <v>578</v>
      </c>
      <c r="D377" t="s">
        <v>374</v>
      </c>
      <c r="E377" t="s">
        <v>20</v>
      </c>
      <c r="F377" t="s">
        <v>58</v>
      </c>
      <c r="G377" t="s">
        <v>571</v>
      </c>
      <c r="H377" t="s">
        <v>375</v>
      </c>
      <c r="I377" t="s">
        <v>605</v>
      </c>
      <c r="J377" t="s">
        <v>62</v>
      </c>
    </row>
    <row r="378" spans="1:10">
      <c r="A378" s="7" t="s">
        <v>573</v>
      </c>
      <c r="B378" s="8" t="s">
        <v>573</v>
      </c>
      <c r="C378" t="s">
        <v>579</v>
      </c>
      <c r="D378" t="s">
        <v>374</v>
      </c>
      <c r="E378" t="s">
        <v>20</v>
      </c>
      <c r="F378" t="s">
        <v>58</v>
      </c>
      <c r="G378" t="s">
        <v>571</v>
      </c>
      <c r="H378" t="s">
        <v>375</v>
      </c>
      <c r="I378" t="s">
        <v>605</v>
      </c>
      <c r="J378" t="s">
        <v>62</v>
      </c>
    </row>
    <row r="379" spans="1:10">
      <c r="A379" s="7" t="s">
        <v>573</v>
      </c>
      <c r="B379" s="8" t="s">
        <v>573</v>
      </c>
      <c r="C379" t="s">
        <v>580</v>
      </c>
      <c r="D379" t="s">
        <v>374</v>
      </c>
      <c r="E379" t="s">
        <v>20</v>
      </c>
      <c r="F379" t="s">
        <v>58</v>
      </c>
      <c r="G379" t="s">
        <v>571</v>
      </c>
      <c r="H379" t="s">
        <v>375</v>
      </c>
      <c r="I379" t="s">
        <v>605</v>
      </c>
      <c r="J379" t="s">
        <v>62</v>
      </c>
    </row>
    <row r="380" spans="1:10">
      <c r="A380" s="7" t="s">
        <v>573</v>
      </c>
      <c r="B380" s="8" t="s">
        <v>573</v>
      </c>
      <c r="C380" t="s">
        <v>581</v>
      </c>
      <c r="D380" t="s">
        <v>374</v>
      </c>
      <c r="E380" t="s">
        <v>20</v>
      </c>
      <c r="F380" t="s">
        <v>58</v>
      </c>
      <c r="G380" t="s">
        <v>571</v>
      </c>
      <c r="H380" t="s">
        <v>375</v>
      </c>
      <c r="I380" t="s">
        <v>605</v>
      </c>
      <c r="J380" t="s">
        <v>62</v>
      </c>
    </row>
    <row r="381" spans="1:10">
      <c r="A381" s="7" t="s">
        <v>573</v>
      </c>
      <c r="B381" s="8" t="s">
        <v>573</v>
      </c>
      <c r="C381" t="s">
        <v>582</v>
      </c>
      <c r="D381" t="s">
        <v>374</v>
      </c>
      <c r="E381" t="s">
        <v>20</v>
      </c>
      <c r="F381" t="s">
        <v>58</v>
      </c>
      <c r="G381" t="s">
        <v>571</v>
      </c>
      <c r="H381" t="s">
        <v>375</v>
      </c>
      <c r="I381" t="s">
        <v>605</v>
      </c>
      <c r="J381" t="s">
        <v>62</v>
      </c>
    </row>
    <row r="382" spans="1:10">
      <c r="A382" s="7" t="s">
        <v>583</v>
      </c>
      <c r="B382" s="8" t="s">
        <v>583</v>
      </c>
      <c r="C382" t="s">
        <v>584</v>
      </c>
      <c r="D382" t="s">
        <v>71</v>
      </c>
      <c r="E382" t="s">
        <v>20</v>
      </c>
      <c r="G382" t="s">
        <v>571</v>
      </c>
      <c r="H382" t="s">
        <v>375</v>
      </c>
      <c r="I382" t="s">
        <v>605</v>
      </c>
      <c r="J382" t="s">
        <v>62</v>
      </c>
    </row>
    <row r="383" spans="1:10">
      <c r="A383" s="7" t="s">
        <v>585</v>
      </c>
      <c r="B383" s="8" t="s">
        <v>585</v>
      </c>
      <c r="C383" t="s">
        <v>586</v>
      </c>
      <c r="D383" t="s">
        <v>71</v>
      </c>
      <c r="E383" t="s">
        <v>20</v>
      </c>
      <c r="G383" t="s">
        <v>571</v>
      </c>
      <c r="H383" t="s">
        <v>375</v>
      </c>
      <c r="I383" t="s">
        <v>605</v>
      </c>
      <c r="J383" t="s">
        <v>62</v>
      </c>
    </row>
    <row r="384" spans="1:10">
      <c r="A384" s="7" t="s">
        <v>585</v>
      </c>
      <c r="B384" s="8" t="s">
        <v>585</v>
      </c>
      <c r="C384" t="s">
        <v>587</v>
      </c>
      <c r="D384" t="s">
        <v>71</v>
      </c>
      <c r="E384" t="s">
        <v>20</v>
      </c>
      <c r="G384" t="s">
        <v>571</v>
      </c>
      <c r="H384" t="s">
        <v>375</v>
      </c>
      <c r="I384" t="s">
        <v>605</v>
      </c>
      <c r="J384" t="s">
        <v>62</v>
      </c>
    </row>
    <row r="385" spans="1:10">
      <c r="A385" s="7" t="s">
        <v>608</v>
      </c>
      <c r="B385" s="8" t="s">
        <v>608</v>
      </c>
      <c r="C385" t="s">
        <v>609</v>
      </c>
      <c r="D385" t="s">
        <v>610</v>
      </c>
      <c r="E385" t="s">
        <v>22</v>
      </c>
      <c r="G385" t="s">
        <v>84</v>
      </c>
      <c r="H385" t="s">
        <v>605</v>
      </c>
      <c r="I385" t="s">
        <v>698</v>
      </c>
      <c r="J385" t="s">
        <v>53</v>
      </c>
    </row>
    <row r="386" spans="1:10">
      <c r="A386" s="7" t="s">
        <v>611</v>
      </c>
      <c r="B386" s="8" t="s">
        <v>611</v>
      </c>
      <c r="C386" t="s">
        <v>612</v>
      </c>
      <c r="D386" t="s">
        <v>610</v>
      </c>
      <c r="E386" t="s">
        <v>22</v>
      </c>
      <c r="G386" t="s">
        <v>84</v>
      </c>
      <c r="H386" t="s">
        <v>605</v>
      </c>
      <c r="I386" t="s">
        <v>698</v>
      </c>
      <c r="J386" t="s">
        <v>53</v>
      </c>
    </row>
    <row r="387" spans="1:10">
      <c r="A387" s="7" t="s">
        <v>611</v>
      </c>
      <c r="B387" s="8" t="s">
        <v>611</v>
      </c>
      <c r="C387" t="s">
        <v>613</v>
      </c>
      <c r="D387" t="s">
        <v>610</v>
      </c>
      <c r="E387" t="s">
        <v>22</v>
      </c>
      <c r="G387" t="s">
        <v>84</v>
      </c>
      <c r="H387" t="s">
        <v>605</v>
      </c>
      <c r="I387" t="s">
        <v>698</v>
      </c>
      <c r="J387" t="s">
        <v>53</v>
      </c>
    </row>
    <row r="388" spans="1:10">
      <c r="A388" s="7" t="s">
        <v>611</v>
      </c>
      <c r="B388" s="8" t="s">
        <v>611</v>
      </c>
      <c r="C388" t="s">
        <v>614</v>
      </c>
      <c r="D388" t="s">
        <v>610</v>
      </c>
      <c r="E388" t="s">
        <v>22</v>
      </c>
      <c r="G388" t="s">
        <v>84</v>
      </c>
      <c r="H388" t="s">
        <v>605</v>
      </c>
      <c r="I388" t="s">
        <v>698</v>
      </c>
      <c r="J388" t="s">
        <v>53</v>
      </c>
    </row>
    <row r="389" spans="1:10">
      <c r="A389" s="7" t="s">
        <v>611</v>
      </c>
      <c r="B389" s="8" t="s">
        <v>611</v>
      </c>
      <c r="C389" t="s">
        <v>615</v>
      </c>
      <c r="D389" t="s">
        <v>610</v>
      </c>
      <c r="E389" t="s">
        <v>22</v>
      </c>
      <c r="G389" t="s">
        <v>84</v>
      </c>
      <c r="H389" t="s">
        <v>605</v>
      </c>
      <c r="I389" t="s">
        <v>698</v>
      </c>
      <c r="J389" t="s">
        <v>53</v>
      </c>
    </row>
    <row r="390" spans="1:10">
      <c r="A390" s="7" t="s">
        <v>611</v>
      </c>
      <c r="B390" s="8" t="s">
        <v>611</v>
      </c>
      <c r="C390" t="s">
        <v>616</v>
      </c>
      <c r="D390" t="s">
        <v>610</v>
      </c>
      <c r="E390" t="s">
        <v>22</v>
      </c>
      <c r="G390" t="s">
        <v>84</v>
      </c>
      <c r="H390" t="s">
        <v>605</v>
      </c>
      <c r="I390" t="s">
        <v>698</v>
      </c>
      <c r="J390" t="s">
        <v>53</v>
      </c>
    </row>
    <row r="391" spans="1:10">
      <c r="A391" s="7" t="s">
        <v>617</v>
      </c>
      <c r="B391" s="8" t="s">
        <v>617</v>
      </c>
      <c r="C391" t="s">
        <v>618</v>
      </c>
      <c r="D391" t="s">
        <v>610</v>
      </c>
      <c r="E391" t="s">
        <v>22</v>
      </c>
      <c r="F391" t="s">
        <v>58</v>
      </c>
      <c r="G391" t="s">
        <v>84</v>
      </c>
      <c r="H391" t="s">
        <v>605</v>
      </c>
      <c r="I391" t="s">
        <v>698</v>
      </c>
      <c r="J391" t="s">
        <v>53</v>
      </c>
    </row>
    <row r="392" spans="1:10">
      <c r="A392" s="7" t="s">
        <v>617</v>
      </c>
      <c r="B392" s="8" t="s">
        <v>617</v>
      </c>
      <c r="C392" t="s">
        <v>619</v>
      </c>
      <c r="D392" t="s">
        <v>610</v>
      </c>
      <c r="E392" t="s">
        <v>22</v>
      </c>
      <c r="F392" t="s">
        <v>58</v>
      </c>
      <c r="G392" t="s">
        <v>84</v>
      </c>
      <c r="H392" t="s">
        <v>605</v>
      </c>
      <c r="I392" t="s">
        <v>698</v>
      </c>
      <c r="J392" t="s">
        <v>53</v>
      </c>
    </row>
    <row r="393" spans="1:10">
      <c r="A393" s="7" t="s">
        <v>617</v>
      </c>
      <c r="B393" s="8" t="s">
        <v>617</v>
      </c>
      <c r="C393" t="s">
        <v>620</v>
      </c>
      <c r="D393" t="s">
        <v>610</v>
      </c>
      <c r="E393" t="s">
        <v>22</v>
      </c>
      <c r="F393" t="s">
        <v>58</v>
      </c>
      <c r="G393" t="s">
        <v>84</v>
      </c>
      <c r="H393" t="s">
        <v>605</v>
      </c>
      <c r="I393" t="s">
        <v>698</v>
      </c>
      <c r="J393" t="s">
        <v>53</v>
      </c>
    </row>
    <row r="394" spans="1:10">
      <c r="A394" s="7" t="s">
        <v>621</v>
      </c>
      <c r="B394" s="8" t="s">
        <v>621</v>
      </c>
      <c r="C394" t="s">
        <v>622</v>
      </c>
      <c r="D394" t="s">
        <v>610</v>
      </c>
      <c r="E394" t="s">
        <v>22</v>
      </c>
      <c r="G394" t="s">
        <v>84</v>
      </c>
      <c r="H394" t="s">
        <v>605</v>
      </c>
      <c r="I394" t="s">
        <v>698</v>
      </c>
      <c r="J394" t="s">
        <v>53</v>
      </c>
    </row>
    <row r="395" spans="1:10">
      <c r="A395" s="7" t="s">
        <v>621</v>
      </c>
      <c r="B395" s="8" t="s">
        <v>621</v>
      </c>
      <c r="C395" t="s">
        <v>623</v>
      </c>
      <c r="D395" t="s">
        <v>610</v>
      </c>
      <c r="E395" t="s">
        <v>22</v>
      </c>
      <c r="G395" t="s">
        <v>84</v>
      </c>
      <c r="H395" t="s">
        <v>605</v>
      </c>
      <c r="I395" t="s">
        <v>698</v>
      </c>
      <c r="J395" t="s">
        <v>53</v>
      </c>
    </row>
    <row r="396" spans="1:10">
      <c r="A396" s="7" t="s">
        <v>621</v>
      </c>
      <c r="B396" s="8" t="s">
        <v>621</v>
      </c>
      <c r="C396" t="s">
        <v>624</v>
      </c>
      <c r="D396" t="s">
        <v>610</v>
      </c>
      <c r="E396" t="s">
        <v>22</v>
      </c>
      <c r="G396" t="s">
        <v>84</v>
      </c>
      <c r="H396" t="s">
        <v>605</v>
      </c>
      <c r="I396" t="s">
        <v>698</v>
      </c>
      <c r="J396" t="s">
        <v>53</v>
      </c>
    </row>
    <row r="397" spans="1:10">
      <c r="A397" s="7" t="s">
        <v>621</v>
      </c>
      <c r="B397" s="8" t="s">
        <v>621</v>
      </c>
      <c r="C397" t="s">
        <v>625</v>
      </c>
      <c r="D397" t="s">
        <v>610</v>
      </c>
      <c r="E397" t="s">
        <v>22</v>
      </c>
      <c r="G397" t="s">
        <v>84</v>
      </c>
      <c r="H397" t="s">
        <v>605</v>
      </c>
      <c r="I397" t="s">
        <v>698</v>
      </c>
      <c r="J397" t="s">
        <v>53</v>
      </c>
    </row>
    <row r="398" spans="1:10">
      <c r="A398" s="7" t="s">
        <v>621</v>
      </c>
      <c r="B398" s="8" t="s">
        <v>621</v>
      </c>
      <c r="C398" t="s">
        <v>626</v>
      </c>
      <c r="D398" t="s">
        <v>610</v>
      </c>
      <c r="E398" t="s">
        <v>22</v>
      </c>
      <c r="G398" t="s">
        <v>84</v>
      </c>
      <c r="H398" t="s">
        <v>605</v>
      </c>
      <c r="I398" t="s">
        <v>698</v>
      </c>
      <c r="J398" t="s">
        <v>53</v>
      </c>
    </row>
    <row r="399" spans="1:10">
      <c r="A399" s="7" t="s">
        <v>627</v>
      </c>
      <c r="B399" s="8" t="s">
        <v>627</v>
      </c>
      <c r="C399" t="s">
        <v>628</v>
      </c>
      <c r="D399" t="s">
        <v>610</v>
      </c>
      <c r="E399" t="s">
        <v>22</v>
      </c>
      <c r="F399" t="s">
        <v>58</v>
      </c>
      <c r="G399" t="s">
        <v>84</v>
      </c>
      <c r="H399" t="s">
        <v>605</v>
      </c>
      <c r="I399" t="s">
        <v>698</v>
      </c>
      <c r="J399" t="s">
        <v>53</v>
      </c>
    </row>
    <row r="400" spans="1:10">
      <c r="A400" s="7" t="s">
        <v>627</v>
      </c>
      <c r="B400" s="8" t="s">
        <v>627</v>
      </c>
      <c r="C400" t="s">
        <v>629</v>
      </c>
      <c r="D400" t="s">
        <v>610</v>
      </c>
      <c r="E400" t="s">
        <v>22</v>
      </c>
      <c r="F400" t="s">
        <v>58</v>
      </c>
      <c r="G400" t="s">
        <v>84</v>
      </c>
      <c r="H400" t="s">
        <v>605</v>
      </c>
      <c r="I400" t="s">
        <v>698</v>
      </c>
      <c r="J400" t="s">
        <v>53</v>
      </c>
    </row>
    <row r="401" spans="1:10">
      <c r="A401" s="7" t="s">
        <v>630</v>
      </c>
      <c r="B401" s="8" t="s">
        <v>630</v>
      </c>
      <c r="C401" t="s">
        <v>631</v>
      </c>
      <c r="D401" t="s">
        <v>632</v>
      </c>
      <c r="E401" t="s">
        <v>22</v>
      </c>
      <c r="G401" t="s">
        <v>84</v>
      </c>
      <c r="H401" t="s">
        <v>605</v>
      </c>
      <c r="I401" t="s">
        <v>698</v>
      </c>
      <c r="J401" t="s">
        <v>53</v>
      </c>
    </row>
    <row r="402" spans="1:10">
      <c r="A402" s="7" t="s">
        <v>633</v>
      </c>
      <c r="B402" s="8" t="s">
        <v>633</v>
      </c>
      <c r="C402" t="s">
        <v>634</v>
      </c>
      <c r="D402" t="s">
        <v>635</v>
      </c>
      <c r="E402" t="s">
        <v>22</v>
      </c>
      <c r="G402" t="s">
        <v>84</v>
      </c>
      <c r="H402" t="s">
        <v>605</v>
      </c>
      <c r="I402" t="s">
        <v>698</v>
      </c>
      <c r="J402" t="s">
        <v>53</v>
      </c>
    </row>
    <row r="403" spans="1:10">
      <c r="A403" s="7" t="s">
        <v>633</v>
      </c>
      <c r="B403" s="8" t="s">
        <v>633</v>
      </c>
      <c r="C403" t="s">
        <v>636</v>
      </c>
      <c r="D403" t="s">
        <v>635</v>
      </c>
      <c r="E403" t="s">
        <v>22</v>
      </c>
      <c r="G403" t="s">
        <v>84</v>
      </c>
      <c r="H403" t="s">
        <v>605</v>
      </c>
      <c r="I403" t="s">
        <v>698</v>
      </c>
      <c r="J403" t="s">
        <v>53</v>
      </c>
    </row>
    <row r="404" spans="1:10">
      <c r="A404" s="7" t="s">
        <v>633</v>
      </c>
      <c r="B404" s="8" t="s">
        <v>633</v>
      </c>
      <c r="C404" t="s">
        <v>637</v>
      </c>
      <c r="D404" t="s">
        <v>635</v>
      </c>
      <c r="E404" t="s">
        <v>22</v>
      </c>
      <c r="G404" t="s">
        <v>84</v>
      </c>
      <c r="H404" t="s">
        <v>605</v>
      </c>
      <c r="I404" t="s">
        <v>698</v>
      </c>
      <c r="J404" t="s">
        <v>53</v>
      </c>
    </row>
    <row r="405" spans="1:10">
      <c r="A405" s="7" t="s">
        <v>633</v>
      </c>
      <c r="B405" s="8" t="s">
        <v>633</v>
      </c>
      <c r="C405" t="s">
        <v>638</v>
      </c>
      <c r="D405" t="s">
        <v>635</v>
      </c>
      <c r="E405" t="s">
        <v>22</v>
      </c>
      <c r="G405" t="s">
        <v>84</v>
      </c>
      <c r="H405" t="s">
        <v>605</v>
      </c>
      <c r="I405" t="s">
        <v>698</v>
      </c>
      <c r="J405" t="s">
        <v>53</v>
      </c>
    </row>
    <row r="406" spans="1:10">
      <c r="A406" s="7" t="s">
        <v>633</v>
      </c>
      <c r="B406" s="8" t="s">
        <v>633</v>
      </c>
      <c r="C406" t="s">
        <v>639</v>
      </c>
      <c r="D406" t="s">
        <v>635</v>
      </c>
      <c r="E406" t="s">
        <v>22</v>
      </c>
      <c r="G406" t="s">
        <v>84</v>
      </c>
      <c r="H406" t="s">
        <v>605</v>
      </c>
      <c r="I406" t="s">
        <v>698</v>
      </c>
      <c r="J406" t="s">
        <v>53</v>
      </c>
    </row>
    <row r="407" spans="1:10">
      <c r="A407" s="7" t="s">
        <v>633</v>
      </c>
      <c r="B407" s="8" t="s">
        <v>633</v>
      </c>
      <c r="C407" t="s">
        <v>640</v>
      </c>
      <c r="D407" t="s">
        <v>635</v>
      </c>
      <c r="E407" t="s">
        <v>22</v>
      </c>
      <c r="G407" t="s">
        <v>84</v>
      </c>
      <c r="H407" t="s">
        <v>605</v>
      </c>
      <c r="I407" t="s">
        <v>698</v>
      </c>
      <c r="J407" t="s">
        <v>53</v>
      </c>
    </row>
    <row r="408" spans="1:10">
      <c r="A408" s="7" t="s">
        <v>633</v>
      </c>
      <c r="B408" s="8" t="s">
        <v>633</v>
      </c>
      <c r="C408" t="s">
        <v>641</v>
      </c>
      <c r="D408" t="s">
        <v>635</v>
      </c>
      <c r="E408" t="s">
        <v>22</v>
      </c>
      <c r="G408" t="s">
        <v>84</v>
      </c>
      <c r="H408" t="s">
        <v>605</v>
      </c>
      <c r="I408" t="s">
        <v>698</v>
      </c>
      <c r="J408" t="s">
        <v>53</v>
      </c>
    </row>
    <row r="409" spans="1:10">
      <c r="A409" s="7" t="s">
        <v>633</v>
      </c>
      <c r="B409" s="8" t="s">
        <v>633</v>
      </c>
      <c r="C409" t="s">
        <v>642</v>
      </c>
      <c r="D409" t="s">
        <v>635</v>
      </c>
      <c r="E409" t="s">
        <v>22</v>
      </c>
      <c r="G409" t="s">
        <v>84</v>
      </c>
      <c r="H409" t="s">
        <v>605</v>
      </c>
      <c r="I409" t="s">
        <v>698</v>
      </c>
      <c r="J409" t="s">
        <v>53</v>
      </c>
    </row>
    <row r="410" spans="1:10">
      <c r="A410" s="7" t="s">
        <v>644</v>
      </c>
      <c r="B410" s="8" t="s">
        <v>644</v>
      </c>
      <c r="C410" t="s">
        <v>645</v>
      </c>
      <c r="D410" t="s">
        <v>635</v>
      </c>
      <c r="E410" t="s">
        <v>22</v>
      </c>
      <c r="F410" t="s">
        <v>58</v>
      </c>
      <c r="G410" t="s">
        <v>84</v>
      </c>
      <c r="H410" t="s">
        <v>605</v>
      </c>
      <c r="I410" t="s">
        <v>698</v>
      </c>
      <c r="J410" t="s">
        <v>53</v>
      </c>
    </row>
    <row r="411" spans="1:10">
      <c r="A411" s="7" t="s">
        <v>644</v>
      </c>
      <c r="B411" s="8" t="s">
        <v>644</v>
      </c>
      <c r="C411" t="s">
        <v>646</v>
      </c>
      <c r="D411" t="s">
        <v>635</v>
      </c>
      <c r="E411" t="s">
        <v>22</v>
      </c>
      <c r="F411" t="s">
        <v>58</v>
      </c>
      <c r="G411" t="s">
        <v>84</v>
      </c>
      <c r="H411" t="s">
        <v>605</v>
      </c>
      <c r="I411" t="s">
        <v>698</v>
      </c>
      <c r="J411" t="s">
        <v>53</v>
      </c>
    </row>
    <row r="412" spans="1:10">
      <c r="A412" s="7" t="s">
        <v>647</v>
      </c>
      <c r="B412" s="8" t="s">
        <v>647</v>
      </c>
      <c r="C412" t="s">
        <v>648</v>
      </c>
      <c r="D412" t="s">
        <v>610</v>
      </c>
      <c r="E412" t="s">
        <v>22</v>
      </c>
      <c r="G412" t="s">
        <v>84</v>
      </c>
      <c r="H412" t="s">
        <v>605</v>
      </c>
      <c r="I412" t="s">
        <v>698</v>
      </c>
      <c r="J412" t="s">
        <v>53</v>
      </c>
    </row>
    <row r="413" spans="1:10">
      <c r="A413" s="7" t="s">
        <v>649</v>
      </c>
      <c r="B413" s="8" t="s">
        <v>649</v>
      </c>
      <c r="C413" t="s">
        <v>650</v>
      </c>
      <c r="D413" t="s">
        <v>635</v>
      </c>
      <c r="E413" t="s">
        <v>22</v>
      </c>
      <c r="G413" t="s">
        <v>84</v>
      </c>
      <c r="H413" t="s">
        <v>605</v>
      </c>
      <c r="I413" t="s">
        <v>698</v>
      </c>
      <c r="J413" t="s">
        <v>53</v>
      </c>
    </row>
    <row r="414" spans="1:10">
      <c r="A414" s="7" t="s">
        <v>651</v>
      </c>
      <c r="B414" s="8" t="s">
        <v>651</v>
      </c>
      <c r="C414" t="s">
        <v>652</v>
      </c>
      <c r="D414" t="s">
        <v>635</v>
      </c>
      <c r="E414" t="s">
        <v>22</v>
      </c>
      <c r="G414" t="s">
        <v>84</v>
      </c>
      <c r="H414" t="s">
        <v>605</v>
      </c>
      <c r="I414" t="s">
        <v>698</v>
      </c>
      <c r="J414" t="s">
        <v>53</v>
      </c>
    </row>
    <row r="415" spans="1:10">
      <c r="A415" s="7" t="s">
        <v>653</v>
      </c>
      <c r="B415" s="8" t="s">
        <v>653</v>
      </c>
      <c r="C415" t="s">
        <v>654</v>
      </c>
      <c r="D415" t="s">
        <v>635</v>
      </c>
      <c r="E415" t="s">
        <v>22</v>
      </c>
      <c r="F415" t="s">
        <v>58</v>
      </c>
      <c r="G415" t="s">
        <v>84</v>
      </c>
      <c r="H415" t="s">
        <v>605</v>
      </c>
      <c r="I415" t="s">
        <v>698</v>
      </c>
      <c r="J415" t="s">
        <v>53</v>
      </c>
    </row>
    <row r="416" spans="1:10">
      <c r="A416" s="7" t="s">
        <v>653</v>
      </c>
      <c r="B416" s="8" t="s">
        <v>653</v>
      </c>
      <c r="C416" t="s">
        <v>655</v>
      </c>
      <c r="D416" t="s">
        <v>635</v>
      </c>
      <c r="E416" t="s">
        <v>22</v>
      </c>
      <c r="F416" t="s">
        <v>58</v>
      </c>
      <c r="G416" t="s">
        <v>84</v>
      </c>
      <c r="H416" t="s">
        <v>605</v>
      </c>
      <c r="I416" t="s">
        <v>698</v>
      </c>
      <c r="J416" t="s">
        <v>53</v>
      </c>
    </row>
    <row r="417" spans="1:10">
      <c r="A417" s="7" t="s">
        <v>656</v>
      </c>
      <c r="B417" s="8" t="s">
        <v>656</v>
      </c>
      <c r="C417" t="s">
        <v>657</v>
      </c>
      <c r="D417" t="s">
        <v>67</v>
      </c>
      <c r="E417" t="s">
        <v>22</v>
      </c>
      <c r="F417" t="s">
        <v>58</v>
      </c>
      <c r="G417" t="s">
        <v>84</v>
      </c>
      <c r="H417" t="s">
        <v>502</v>
      </c>
      <c r="I417" t="s">
        <v>604</v>
      </c>
      <c r="J417" t="s">
        <v>53</v>
      </c>
    </row>
    <row r="418" spans="1:10">
      <c r="A418" s="7" t="s">
        <v>656</v>
      </c>
      <c r="B418" s="8" t="s">
        <v>656</v>
      </c>
      <c r="C418" t="s">
        <v>658</v>
      </c>
      <c r="D418" t="s">
        <v>67</v>
      </c>
      <c r="E418" t="s">
        <v>22</v>
      </c>
      <c r="F418" t="s">
        <v>58</v>
      </c>
      <c r="G418" t="s">
        <v>84</v>
      </c>
      <c r="H418" t="s">
        <v>502</v>
      </c>
      <c r="I418" t="s">
        <v>604</v>
      </c>
      <c r="J418" t="s">
        <v>53</v>
      </c>
    </row>
    <row r="419" spans="1:10">
      <c r="A419" s="7" t="s">
        <v>656</v>
      </c>
      <c r="B419" s="8" t="s">
        <v>656</v>
      </c>
      <c r="C419" t="s">
        <v>659</v>
      </c>
      <c r="D419" t="s">
        <v>67</v>
      </c>
      <c r="E419" t="s">
        <v>22</v>
      </c>
      <c r="F419" t="s">
        <v>58</v>
      </c>
      <c r="G419" t="s">
        <v>84</v>
      </c>
      <c r="H419" t="s">
        <v>502</v>
      </c>
      <c r="I419" t="s">
        <v>604</v>
      </c>
      <c r="J419" t="s">
        <v>53</v>
      </c>
    </row>
    <row r="420" spans="1:10">
      <c r="A420" s="7" t="s">
        <v>656</v>
      </c>
      <c r="B420" s="8" t="s">
        <v>656</v>
      </c>
      <c r="C420" t="s">
        <v>660</v>
      </c>
      <c r="D420" t="s">
        <v>67</v>
      </c>
      <c r="E420" t="s">
        <v>22</v>
      </c>
      <c r="F420" t="s">
        <v>58</v>
      </c>
      <c r="G420" t="s">
        <v>84</v>
      </c>
      <c r="H420" t="s">
        <v>502</v>
      </c>
      <c r="I420" t="s">
        <v>604</v>
      </c>
      <c r="J420" t="s">
        <v>53</v>
      </c>
    </row>
    <row r="421" spans="1:10">
      <c r="A421" s="7" t="s">
        <v>656</v>
      </c>
      <c r="B421" s="8" t="s">
        <v>656</v>
      </c>
      <c r="C421" t="s">
        <v>661</v>
      </c>
      <c r="D421" t="s">
        <v>67</v>
      </c>
      <c r="E421" t="s">
        <v>22</v>
      </c>
      <c r="F421" t="s">
        <v>58</v>
      </c>
      <c r="G421" t="s">
        <v>84</v>
      </c>
      <c r="H421" t="s">
        <v>502</v>
      </c>
      <c r="I421" t="s">
        <v>604</v>
      </c>
      <c r="J421" t="s">
        <v>53</v>
      </c>
    </row>
    <row r="422" spans="1:10">
      <c r="A422" s="7" t="s">
        <v>656</v>
      </c>
      <c r="B422" s="8" t="s">
        <v>656</v>
      </c>
      <c r="C422" t="s">
        <v>662</v>
      </c>
      <c r="D422" t="s">
        <v>67</v>
      </c>
      <c r="E422" t="s">
        <v>22</v>
      </c>
      <c r="F422" t="s">
        <v>58</v>
      </c>
      <c r="G422" t="s">
        <v>84</v>
      </c>
      <c r="H422" t="s">
        <v>502</v>
      </c>
      <c r="I422" t="s">
        <v>604</v>
      </c>
      <c r="J422" t="s">
        <v>53</v>
      </c>
    </row>
    <row r="423" spans="1:10">
      <c r="A423" s="7" t="s">
        <v>656</v>
      </c>
      <c r="B423" s="8" t="s">
        <v>656</v>
      </c>
      <c r="C423" t="s">
        <v>663</v>
      </c>
      <c r="D423" t="s">
        <v>67</v>
      </c>
      <c r="E423" t="s">
        <v>22</v>
      </c>
      <c r="F423" t="s">
        <v>58</v>
      </c>
      <c r="G423" t="s">
        <v>84</v>
      </c>
      <c r="H423" t="s">
        <v>502</v>
      </c>
      <c r="I423" t="s">
        <v>604</v>
      </c>
      <c r="J423" t="s">
        <v>53</v>
      </c>
    </row>
    <row r="424" spans="1:10">
      <c r="A424" s="7" t="s">
        <v>656</v>
      </c>
      <c r="B424" s="8" t="s">
        <v>656</v>
      </c>
      <c r="C424" t="s">
        <v>664</v>
      </c>
      <c r="D424" t="s">
        <v>67</v>
      </c>
      <c r="E424" t="s">
        <v>22</v>
      </c>
      <c r="F424" t="s">
        <v>58</v>
      </c>
      <c r="G424" t="s">
        <v>84</v>
      </c>
      <c r="H424" t="s">
        <v>502</v>
      </c>
      <c r="I424" t="s">
        <v>604</v>
      </c>
      <c r="J424" t="s">
        <v>53</v>
      </c>
    </row>
    <row r="425" spans="1:10">
      <c r="A425" s="7" t="s">
        <v>656</v>
      </c>
      <c r="B425" s="8" t="s">
        <v>656</v>
      </c>
      <c r="C425" t="s">
        <v>665</v>
      </c>
      <c r="D425" t="s">
        <v>67</v>
      </c>
      <c r="E425" t="s">
        <v>22</v>
      </c>
      <c r="F425" t="s">
        <v>58</v>
      </c>
      <c r="G425" t="s">
        <v>84</v>
      </c>
      <c r="H425" t="s">
        <v>502</v>
      </c>
      <c r="I425" t="s">
        <v>604</v>
      </c>
      <c r="J425" t="s">
        <v>53</v>
      </c>
    </row>
    <row r="426" spans="1:10">
      <c r="A426" s="7" t="s">
        <v>656</v>
      </c>
      <c r="B426" s="8" t="s">
        <v>656</v>
      </c>
      <c r="C426" t="s">
        <v>666</v>
      </c>
      <c r="D426" t="s">
        <v>67</v>
      </c>
      <c r="E426" t="s">
        <v>22</v>
      </c>
      <c r="F426" t="s">
        <v>58</v>
      </c>
      <c r="G426" t="s">
        <v>84</v>
      </c>
      <c r="H426" t="s">
        <v>502</v>
      </c>
      <c r="I426" t="s">
        <v>604</v>
      </c>
      <c r="J426" t="s">
        <v>53</v>
      </c>
    </row>
    <row r="427" spans="1:10">
      <c r="A427" s="7" t="s">
        <v>656</v>
      </c>
      <c r="B427" s="8" t="s">
        <v>656</v>
      </c>
      <c r="C427" t="s">
        <v>667</v>
      </c>
      <c r="D427" t="s">
        <v>67</v>
      </c>
      <c r="E427" t="s">
        <v>22</v>
      </c>
      <c r="F427" t="s">
        <v>58</v>
      </c>
      <c r="G427" t="s">
        <v>84</v>
      </c>
      <c r="H427" t="s">
        <v>502</v>
      </c>
      <c r="I427" t="s">
        <v>604</v>
      </c>
      <c r="J427" t="s">
        <v>53</v>
      </c>
    </row>
    <row r="428" spans="1:10">
      <c r="A428" s="7" t="s">
        <v>656</v>
      </c>
      <c r="B428" s="8" t="s">
        <v>656</v>
      </c>
      <c r="C428" t="s">
        <v>668</v>
      </c>
      <c r="D428" t="s">
        <v>67</v>
      </c>
      <c r="E428" t="s">
        <v>22</v>
      </c>
      <c r="F428" t="s">
        <v>58</v>
      </c>
      <c r="G428" t="s">
        <v>84</v>
      </c>
      <c r="H428" t="s">
        <v>502</v>
      </c>
      <c r="I428" t="s">
        <v>604</v>
      </c>
      <c r="J428" t="s">
        <v>53</v>
      </c>
    </row>
    <row r="429" spans="1:10">
      <c r="A429" s="7" t="s">
        <v>656</v>
      </c>
      <c r="B429" s="8" t="s">
        <v>656</v>
      </c>
      <c r="C429" t="s">
        <v>669</v>
      </c>
      <c r="D429" t="s">
        <v>67</v>
      </c>
      <c r="E429" t="s">
        <v>22</v>
      </c>
      <c r="F429" t="s">
        <v>58</v>
      </c>
      <c r="G429" t="s">
        <v>84</v>
      </c>
      <c r="H429" t="s">
        <v>502</v>
      </c>
      <c r="I429" t="s">
        <v>604</v>
      </c>
      <c r="J429" t="s">
        <v>53</v>
      </c>
    </row>
    <row r="430" spans="1:10">
      <c r="A430" s="7" t="s">
        <v>656</v>
      </c>
      <c r="B430" s="8" t="s">
        <v>656</v>
      </c>
      <c r="C430" t="s">
        <v>670</v>
      </c>
      <c r="D430" t="s">
        <v>67</v>
      </c>
      <c r="E430" t="s">
        <v>22</v>
      </c>
      <c r="F430" t="s">
        <v>58</v>
      </c>
      <c r="G430" t="s">
        <v>84</v>
      </c>
      <c r="H430" t="s">
        <v>502</v>
      </c>
      <c r="I430" t="s">
        <v>604</v>
      </c>
      <c r="J430" t="s">
        <v>53</v>
      </c>
    </row>
    <row r="431" spans="1:10">
      <c r="A431" s="7" t="s">
        <v>656</v>
      </c>
      <c r="B431" s="8" t="s">
        <v>656</v>
      </c>
      <c r="C431" t="s">
        <v>671</v>
      </c>
      <c r="D431" t="s">
        <v>67</v>
      </c>
      <c r="E431" t="s">
        <v>22</v>
      </c>
      <c r="F431" t="s">
        <v>58</v>
      </c>
      <c r="G431" t="s">
        <v>84</v>
      </c>
      <c r="H431" t="s">
        <v>502</v>
      </c>
      <c r="I431" t="s">
        <v>604</v>
      </c>
      <c r="J431" t="s">
        <v>53</v>
      </c>
    </row>
    <row r="432" spans="1:10">
      <c r="A432" s="7" t="s">
        <v>656</v>
      </c>
      <c r="B432" s="8" t="s">
        <v>656</v>
      </c>
      <c r="C432" t="s">
        <v>672</v>
      </c>
      <c r="D432" t="s">
        <v>67</v>
      </c>
      <c r="E432" t="s">
        <v>22</v>
      </c>
      <c r="F432" t="s">
        <v>58</v>
      </c>
      <c r="G432" t="s">
        <v>84</v>
      </c>
      <c r="H432" t="s">
        <v>502</v>
      </c>
      <c r="I432" t="s">
        <v>604</v>
      </c>
      <c r="J432" t="s">
        <v>53</v>
      </c>
    </row>
    <row r="433" spans="1:10">
      <c r="A433" s="7" t="s">
        <v>656</v>
      </c>
      <c r="B433" s="8" t="s">
        <v>656</v>
      </c>
      <c r="C433" t="s">
        <v>673</v>
      </c>
      <c r="D433" t="s">
        <v>67</v>
      </c>
      <c r="E433" t="s">
        <v>22</v>
      </c>
      <c r="F433" t="s">
        <v>58</v>
      </c>
      <c r="G433" t="s">
        <v>84</v>
      </c>
      <c r="H433" t="s">
        <v>502</v>
      </c>
      <c r="I433" t="s">
        <v>604</v>
      </c>
      <c r="J433" t="s">
        <v>53</v>
      </c>
    </row>
    <row r="434" spans="1:10">
      <c r="A434" s="7" t="s">
        <v>656</v>
      </c>
      <c r="B434" s="8" t="s">
        <v>656</v>
      </c>
      <c r="C434" t="s">
        <v>674</v>
      </c>
      <c r="D434" t="s">
        <v>67</v>
      </c>
      <c r="E434" t="s">
        <v>22</v>
      </c>
      <c r="F434" t="s">
        <v>58</v>
      </c>
      <c r="G434" t="s">
        <v>84</v>
      </c>
      <c r="H434" t="s">
        <v>502</v>
      </c>
      <c r="I434" t="s">
        <v>604</v>
      </c>
      <c r="J434" t="s">
        <v>53</v>
      </c>
    </row>
    <row r="435" spans="1:10">
      <c r="A435" s="7" t="s">
        <v>656</v>
      </c>
      <c r="B435" s="8" t="s">
        <v>656</v>
      </c>
      <c r="C435" t="s">
        <v>675</v>
      </c>
      <c r="D435" t="s">
        <v>67</v>
      </c>
      <c r="E435" t="s">
        <v>22</v>
      </c>
      <c r="F435" t="s">
        <v>58</v>
      </c>
      <c r="G435" t="s">
        <v>84</v>
      </c>
      <c r="H435" t="s">
        <v>502</v>
      </c>
      <c r="I435" t="s">
        <v>604</v>
      </c>
      <c r="J435" t="s">
        <v>53</v>
      </c>
    </row>
    <row r="436" spans="1:10">
      <c r="A436" s="7" t="s">
        <v>656</v>
      </c>
      <c r="B436" s="8" t="s">
        <v>656</v>
      </c>
      <c r="C436" t="s">
        <v>676</v>
      </c>
      <c r="D436" t="s">
        <v>67</v>
      </c>
      <c r="E436" t="s">
        <v>22</v>
      </c>
      <c r="F436" t="s">
        <v>58</v>
      </c>
      <c r="G436" t="s">
        <v>84</v>
      </c>
      <c r="H436" t="s">
        <v>502</v>
      </c>
      <c r="I436" t="s">
        <v>604</v>
      </c>
      <c r="J436" t="s">
        <v>53</v>
      </c>
    </row>
    <row r="437" spans="1:10">
      <c r="A437" s="7" t="s">
        <v>656</v>
      </c>
      <c r="B437" s="8" t="s">
        <v>656</v>
      </c>
      <c r="C437" t="s">
        <v>677</v>
      </c>
      <c r="D437" t="s">
        <v>67</v>
      </c>
      <c r="E437" t="s">
        <v>22</v>
      </c>
      <c r="F437" t="s">
        <v>58</v>
      </c>
      <c r="G437" t="s">
        <v>84</v>
      </c>
      <c r="H437" t="s">
        <v>502</v>
      </c>
      <c r="I437" t="s">
        <v>604</v>
      </c>
      <c r="J437" t="s">
        <v>53</v>
      </c>
    </row>
    <row r="438" spans="1:10">
      <c r="A438" s="7" t="s">
        <v>656</v>
      </c>
      <c r="B438" s="8" t="s">
        <v>656</v>
      </c>
      <c r="C438" t="s">
        <v>678</v>
      </c>
      <c r="D438" t="s">
        <v>67</v>
      </c>
      <c r="E438" t="s">
        <v>22</v>
      </c>
      <c r="F438" t="s">
        <v>58</v>
      </c>
      <c r="G438" t="s">
        <v>84</v>
      </c>
      <c r="H438" t="s">
        <v>502</v>
      </c>
      <c r="I438" t="s">
        <v>604</v>
      </c>
      <c r="J438" t="s">
        <v>53</v>
      </c>
    </row>
    <row r="439" spans="1:10">
      <c r="A439" s="7" t="s">
        <v>656</v>
      </c>
      <c r="B439" s="8" t="s">
        <v>656</v>
      </c>
      <c r="C439" t="s">
        <v>679</v>
      </c>
      <c r="D439" t="s">
        <v>67</v>
      </c>
      <c r="E439" t="s">
        <v>22</v>
      </c>
      <c r="F439" t="s">
        <v>58</v>
      </c>
      <c r="G439" t="s">
        <v>84</v>
      </c>
      <c r="H439" t="s">
        <v>502</v>
      </c>
      <c r="I439" t="s">
        <v>604</v>
      </c>
      <c r="J439" t="s">
        <v>53</v>
      </c>
    </row>
    <row r="440" spans="1:10">
      <c r="A440" s="7" t="s">
        <v>656</v>
      </c>
      <c r="B440" s="8" t="s">
        <v>656</v>
      </c>
      <c r="C440" t="s">
        <v>680</v>
      </c>
      <c r="D440" t="s">
        <v>67</v>
      </c>
      <c r="E440" t="s">
        <v>22</v>
      </c>
      <c r="F440" t="s">
        <v>58</v>
      </c>
      <c r="G440" t="s">
        <v>84</v>
      </c>
      <c r="H440" t="s">
        <v>502</v>
      </c>
      <c r="I440" t="s">
        <v>604</v>
      </c>
      <c r="J440" t="s">
        <v>53</v>
      </c>
    </row>
    <row r="441" spans="1:10">
      <c r="A441" s="7" t="s">
        <v>656</v>
      </c>
      <c r="B441" s="8" t="s">
        <v>656</v>
      </c>
      <c r="C441" t="s">
        <v>681</v>
      </c>
      <c r="D441" t="s">
        <v>67</v>
      </c>
      <c r="E441" t="s">
        <v>22</v>
      </c>
      <c r="F441" t="s">
        <v>58</v>
      </c>
      <c r="G441" t="s">
        <v>84</v>
      </c>
      <c r="H441" t="s">
        <v>502</v>
      </c>
      <c r="I441" t="s">
        <v>604</v>
      </c>
      <c r="J441" t="s">
        <v>53</v>
      </c>
    </row>
    <row r="442" spans="1:10">
      <c r="A442" s="7" t="s">
        <v>656</v>
      </c>
      <c r="B442" s="8" t="s">
        <v>656</v>
      </c>
      <c r="C442" t="s">
        <v>682</v>
      </c>
      <c r="D442" t="s">
        <v>67</v>
      </c>
      <c r="E442" t="s">
        <v>22</v>
      </c>
      <c r="F442" t="s">
        <v>58</v>
      </c>
      <c r="G442" t="s">
        <v>84</v>
      </c>
      <c r="H442" t="s">
        <v>502</v>
      </c>
      <c r="I442" t="s">
        <v>604</v>
      </c>
      <c r="J442" t="s">
        <v>53</v>
      </c>
    </row>
    <row r="443" spans="1:10">
      <c r="A443" s="7" t="s">
        <v>760</v>
      </c>
      <c r="B443" s="8" t="s">
        <v>760</v>
      </c>
      <c r="C443" t="s">
        <v>761</v>
      </c>
      <c r="D443" t="s">
        <v>758</v>
      </c>
      <c r="E443" t="s">
        <v>22</v>
      </c>
      <c r="F443" t="s">
        <v>58</v>
      </c>
      <c r="G443" t="s">
        <v>84</v>
      </c>
      <c r="H443" t="s">
        <v>502</v>
      </c>
      <c r="I443" t="s">
        <v>604</v>
      </c>
      <c r="J443" t="s">
        <v>53</v>
      </c>
    </row>
    <row r="444" spans="1:10">
      <c r="A444" s="7" t="s">
        <v>683</v>
      </c>
      <c r="B444" s="8" t="s">
        <v>683</v>
      </c>
      <c r="C444" t="s">
        <v>684</v>
      </c>
      <c r="D444" t="s">
        <v>643</v>
      </c>
      <c r="E444" t="s">
        <v>57</v>
      </c>
      <c r="G444" t="s">
        <v>763</v>
      </c>
      <c r="H444" t="s">
        <v>1157</v>
      </c>
      <c r="I444" t="s">
        <v>762</v>
      </c>
      <c r="J444" t="s">
        <v>56</v>
      </c>
    </row>
    <row r="445" spans="1:10">
      <c r="A445" s="7" t="s">
        <v>376</v>
      </c>
      <c r="B445" s="8" t="s">
        <v>376</v>
      </c>
      <c r="C445" t="s">
        <v>377</v>
      </c>
      <c r="D445" t="s">
        <v>374</v>
      </c>
      <c r="E445" t="s">
        <v>57</v>
      </c>
      <c r="F445" t="s">
        <v>59</v>
      </c>
      <c r="G445" t="s">
        <v>763</v>
      </c>
      <c r="H445" t="s">
        <v>1157</v>
      </c>
      <c r="I445" t="s">
        <v>762</v>
      </c>
      <c r="J445" t="s">
        <v>56</v>
      </c>
    </row>
    <row r="446" spans="1:10">
      <c r="A446" s="7" t="s">
        <v>378</v>
      </c>
      <c r="B446" s="8" t="s">
        <v>378</v>
      </c>
      <c r="C446" t="s">
        <v>379</v>
      </c>
      <c r="D446" t="s">
        <v>374</v>
      </c>
      <c r="E446" t="s">
        <v>57</v>
      </c>
      <c r="F446" t="s">
        <v>59</v>
      </c>
      <c r="G446" t="s">
        <v>763</v>
      </c>
      <c r="H446" t="s">
        <v>1157</v>
      </c>
      <c r="I446" t="s">
        <v>762</v>
      </c>
      <c r="J446" t="s">
        <v>56</v>
      </c>
    </row>
    <row r="447" spans="1:10">
      <c r="A447" s="7" t="s">
        <v>767</v>
      </c>
      <c r="B447" s="8" t="s">
        <v>767</v>
      </c>
      <c r="C447" t="s">
        <v>768</v>
      </c>
      <c r="D447" t="s">
        <v>64</v>
      </c>
      <c r="E447" t="s">
        <v>22</v>
      </c>
      <c r="G447" t="s">
        <v>765</v>
      </c>
      <c r="H447" t="s">
        <v>762</v>
      </c>
      <c r="I447" t="s">
        <v>772</v>
      </c>
      <c r="J447" t="s">
        <v>53</v>
      </c>
    </row>
    <row r="448" spans="1:10">
      <c r="A448" s="7" t="s">
        <v>767</v>
      </c>
      <c r="B448" s="8" t="s">
        <v>767</v>
      </c>
      <c r="C448" t="s">
        <v>769</v>
      </c>
      <c r="D448" t="s">
        <v>64</v>
      </c>
      <c r="E448" t="s">
        <v>22</v>
      </c>
      <c r="G448" t="s">
        <v>765</v>
      </c>
      <c r="H448" t="s">
        <v>762</v>
      </c>
      <c r="I448" t="s">
        <v>772</v>
      </c>
      <c r="J448" t="s">
        <v>53</v>
      </c>
    </row>
    <row r="449" spans="1:10">
      <c r="A449" s="7" t="s">
        <v>770</v>
      </c>
      <c r="B449" s="8" t="s">
        <v>770</v>
      </c>
      <c r="C449" t="s">
        <v>771</v>
      </c>
      <c r="D449" t="s">
        <v>64</v>
      </c>
      <c r="E449" t="s">
        <v>22</v>
      </c>
      <c r="G449" t="s">
        <v>84</v>
      </c>
      <c r="H449" t="s">
        <v>762</v>
      </c>
      <c r="I449" t="s">
        <v>772</v>
      </c>
      <c r="J449" t="s">
        <v>53</v>
      </c>
    </row>
    <row r="450" spans="1:10">
      <c r="A450" s="7" t="s">
        <v>770</v>
      </c>
      <c r="B450" s="8" t="s">
        <v>770</v>
      </c>
      <c r="C450" t="s">
        <v>773</v>
      </c>
      <c r="D450" t="s">
        <v>64</v>
      </c>
      <c r="E450" t="s">
        <v>22</v>
      </c>
      <c r="G450" t="s">
        <v>84</v>
      </c>
      <c r="H450" t="s">
        <v>762</v>
      </c>
      <c r="I450" t="s">
        <v>772</v>
      </c>
      <c r="J450" t="s">
        <v>53</v>
      </c>
    </row>
    <row r="451" spans="1:10">
      <c r="A451" s="7" t="s">
        <v>770</v>
      </c>
      <c r="B451" s="8" t="s">
        <v>770</v>
      </c>
      <c r="C451" t="s">
        <v>774</v>
      </c>
      <c r="D451" t="s">
        <v>64</v>
      </c>
      <c r="E451" t="s">
        <v>22</v>
      </c>
      <c r="G451" t="s">
        <v>84</v>
      </c>
      <c r="H451" t="s">
        <v>762</v>
      </c>
      <c r="I451" t="s">
        <v>772</v>
      </c>
      <c r="J451" t="s">
        <v>53</v>
      </c>
    </row>
    <row r="452" spans="1:10">
      <c r="A452" s="7" t="s">
        <v>770</v>
      </c>
      <c r="B452" s="8" t="s">
        <v>770</v>
      </c>
      <c r="C452" t="s">
        <v>775</v>
      </c>
      <c r="D452" t="s">
        <v>64</v>
      </c>
      <c r="E452" t="s">
        <v>22</v>
      </c>
      <c r="G452" t="s">
        <v>84</v>
      </c>
      <c r="H452" t="s">
        <v>762</v>
      </c>
      <c r="I452" t="s">
        <v>772</v>
      </c>
      <c r="J452" t="s">
        <v>53</v>
      </c>
    </row>
    <row r="453" spans="1:10">
      <c r="A453" s="7" t="s">
        <v>770</v>
      </c>
      <c r="B453" s="8" t="s">
        <v>770</v>
      </c>
      <c r="C453" t="s">
        <v>776</v>
      </c>
      <c r="D453" t="s">
        <v>64</v>
      </c>
      <c r="E453" t="s">
        <v>22</v>
      </c>
      <c r="G453" t="s">
        <v>84</v>
      </c>
      <c r="H453" t="s">
        <v>762</v>
      </c>
      <c r="I453" t="s">
        <v>772</v>
      </c>
      <c r="J453" t="s">
        <v>53</v>
      </c>
    </row>
    <row r="454" spans="1:10">
      <c r="A454" s="7" t="s">
        <v>770</v>
      </c>
      <c r="B454" s="8" t="s">
        <v>770</v>
      </c>
      <c r="C454" t="s">
        <v>777</v>
      </c>
      <c r="D454" t="s">
        <v>64</v>
      </c>
      <c r="E454" t="s">
        <v>22</v>
      </c>
      <c r="G454" t="s">
        <v>84</v>
      </c>
      <c r="H454" t="s">
        <v>762</v>
      </c>
      <c r="I454" t="s">
        <v>772</v>
      </c>
      <c r="J454" t="s">
        <v>53</v>
      </c>
    </row>
    <row r="455" spans="1:10">
      <c r="A455" s="7" t="s">
        <v>770</v>
      </c>
      <c r="B455" s="8" t="s">
        <v>770</v>
      </c>
      <c r="C455" t="s">
        <v>778</v>
      </c>
      <c r="D455" t="s">
        <v>64</v>
      </c>
      <c r="E455" t="s">
        <v>22</v>
      </c>
      <c r="G455" t="s">
        <v>84</v>
      </c>
      <c r="H455" t="s">
        <v>762</v>
      </c>
      <c r="I455" t="s">
        <v>772</v>
      </c>
      <c r="J455" t="s">
        <v>53</v>
      </c>
    </row>
    <row r="456" spans="1:10">
      <c r="A456" s="7" t="s">
        <v>770</v>
      </c>
      <c r="B456" s="8" t="s">
        <v>770</v>
      </c>
      <c r="C456" t="s">
        <v>779</v>
      </c>
      <c r="D456" t="s">
        <v>64</v>
      </c>
      <c r="E456" t="s">
        <v>22</v>
      </c>
      <c r="G456" t="s">
        <v>84</v>
      </c>
      <c r="H456" t="s">
        <v>762</v>
      </c>
      <c r="I456" t="s">
        <v>772</v>
      </c>
      <c r="J456" t="s">
        <v>53</v>
      </c>
    </row>
    <row r="457" spans="1:10">
      <c r="A457" s="7" t="s">
        <v>770</v>
      </c>
      <c r="B457" s="8" t="s">
        <v>770</v>
      </c>
      <c r="C457" t="s">
        <v>780</v>
      </c>
      <c r="D457" t="s">
        <v>64</v>
      </c>
      <c r="E457" t="s">
        <v>22</v>
      </c>
      <c r="G457" t="s">
        <v>84</v>
      </c>
      <c r="H457" t="s">
        <v>762</v>
      </c>
      <c r="I457" t="s">
        <v>772</v>
      </c>
      <c r="J457" t="s">
        <v>53</v>
      </c>
    </row>
    <row r="458" spans="1:10">
      <c r="A458" s="7" t="s">
        <v>770</v>
      </c>
      <c r="B458" s="8" t="s">
        <v>770</v>
      </c>
      <c r="C458" t="s">
        <v>781</v>
      </c>
      <c r="D458" t="s">
        <v>64</v>
      </c>
      <c r="E458" t="s">
        <v>22</v>
      </c>
      <c r="G458" t="s">
        <v>84</v>
      </c>
      <c r="H458" t="s">
        <v>762</v>
      </c>
      <c r="I458" t="s">
        <v>772</v>
      </c>
      <c r="J458" t="s">
        <v>53</v>
      </c>
    </row>
    <row r="459" spans="1:10">
      <c r="A459" s="7" t="s">
        <v>770</v>
      </c>
      <c r="B459" s="8" t="s">
        <v>770</v>
      </c>
      <c r="C459" t="s">
        <v>782</v>
      </c>
      <c r="D459" t="s">
        <v>64</v>
      </c>
      <c r="E459" t="s">
        <v>22</v>
      </c>
      <c r="G459" t="s">
        <v>84</v>
      </c>
      <c r="H459" t="s">
        <v>762</v>
      </c>
      <c r="I459" t="s">
        <v>772</v>
      </c>
      <c r="J459" t="s">
        <v>53</v>
      </c>
    </row>
    <row r="460" spans="1:10">
      <c r="A460" s="7" t="s">
        <v>770</v>
      </c>
      <c r="B460" s="8" t="s">
        <v>770</v>
      </c>
      <c r="C460" t="s">
        <v>783</v>
      </c>
      <c r="D460" t="s">
        <v>64</v>
      </c>
      <c r="E460" t="s">
        <v>22</v>
      </c>
      <c r="G460" t="s">
        <v>84</v>
      </c>
      <c r="H460" t="s">
        <v>762</v>
      </c>
      <c r="I460" t="s">
        <v>772</v>
      </c>
      <c r="J460" t="s">
        <v>53</v>
      </c>
    </row>
    <row r="461" spans="1:10">
      <c r="A461" s="7" t="s">
        <v>770</v>
      </c>
      <c r="B461" s="8" t="s">
        <v>770</v>
      </c>
      <c r="C461" t="s">
        <v>784</v>
      </c>
      <c r="D461" t="s">
        <v>64</v>
      </c>
      <c r="E461" t="s">
        <v>22</v>
      </c>
      <c r="G461" t="s">
        <v>84</v>
      </c>
      <c r="H461" t="s">
        <v>762</v>
      </c>
      <c r="I461" t="s">
        <v>772</v>
      </c>
      <c r="J461" t="s">
        <v>53</v>
      </c>
    </row>
    <row r="462" spans="1:10">
      <c r="A462" s="7" t="s">
        <v>770</v>
      </c>
      <c r="B462" s="8" t="s">
        <v>770</v>
      </c>
      <c r="C462" t="s">
        <v>785</v>
      </c>
      <c r="D462" t="s">
        <v>64</v>
      </c>
      <c r="E462" t="s">
        <v>22</v>
      </c>
      <c r="G462" t="s">
        <v>84</v>
      </c>
      <c r="H462" t="s">
        <v>762</v>
      </c>
      <c r="I462" t="s">
        <v>772</v>
      </c>
      <c r="J462" t="s">
        <v>53</v>
      </c>
    </row>
    <row r="463" spans="1:10">
      <c r="A463" s="7" t="s">
        <v>770</v>
      </c>
      <c r="B463" s="8" t="s">
        <v>770</v>
      </c>
      <c r="C463" t="s">
        <v>786</v>
      </c>
      <c r="D463" t="s">
        <v>64</v>
      </c>
      <c r="E463" t="s">
        <v>22</v>
      </c>
      <c r="G463" t="s">
        <v>84</v>
      </c>
      <c r="H463" t="s">
        <v>762</v>
      </c>
      <c r="I463" t="s">
        <v>772</v>
      </c>
      <c r="J463" t="s">
        <v>53</v>
      </c>
    </row>
    <row r="464" spans="1:10">
      <c r="A464" s="7" t="s">
        <v>770</v>
      </c>
      <c r="B464" s="8" t="s">
        <v>770</v>
      </c>
      <c r="C464" t="s">
        <v>787</v>
      </c>
      <c r="D464" t="s">
        <v>64</v>
      </c>
      <c r="E464" t="s">
        <v>22</v>
      </c>
      <c r="G464" t="s">
        <v>84</v>
      </c>
      <c r="H464" t="s">
        <v>762</v>
      </c>
      <c r="I464" t="s">
        <v>772</v>
      </c>
      <c r="J464" t="s">
        <v>53</v>
      </c>
    </row>
    <row r="465" spans="1:10">
      <c r="A465" s="7" t="s">
        <v>770</v>
      </c>
      <c r="B465" s="8" t="s">
        <v>770</v>
      </c>
      <c r="C465" t="s">
        <v>788</v>
      </c>
      <c r="D465" t="s">
        <v>64</v>
      </c>
      <c r="E465" t="s">
        <v>22</v>
      </c>
      <c r="G465" t="s">
        <v>84</v>
      </c>
      <c r="H465" t="s">
        <v>762</v>
      </c>
      <c r="I465" t="s">
        <v>772</v>
      </c>
      <c r="J465" t="s">
        <v>53</v>
      </c>
    </row>
    <row r="466" spans="1:10">
      <c r="A466" s="7" t="s">
        <v>770</v>
      </c>
      <c r="B466" s="8" t="s">
        <v>770</v>
      </c>
      <c r="C466" t="s">
        <v>789</v>
      </c>
      <c r="D466" t="s">
        <v>64</v>
      </c>
      <c r="E466" t="s">
        <v>22</v>
      </c>
      <c r="G466" t="s">
        <v>84</v>
      </c>
      <c r="H466" t="s">
        <v>762</v>
      </c>
      <c r="I466" t="s">
        <v>772</v>
      </c>
      <c r="J466" t="s">
        <v>53</v>
      </c>
    </row>
    <row r="467" spans="1:10">
      <c r="A467" s="7" t="s">
        <v>770</v>
      </c>
      <c r="B467" s="8" t="s">
        <v>770</v>
      </c>
      <c r="C467" t="s">
        <v>790</v>
      </c>
      <c r="D467" t="s">
        <v>64</v>
      </c>
      <c r="E467" t="s">
        <v>22</v>
      </c>
      <c r="G467" t="s">
        <v>84</v>
      </c>
      <c r="H467" t="s">
        <v>762</v>
      </c>
      <c r="I467" t="s">
        <v>772</v>
      </c>
      <c r="J467" t="s">
        <v>53</v>
      </c>
    </row>
    <row r="468" spans="1:10">
      <c r="A468" s="7" t="s">
        <v>770</v>
      </c>
      <c r="B468" s="8" t="s">
        <v>770</v>
      </c>
      <c r="C468" t="s">
        <v>791</v>
      </c>
      <c r="D468" t="s">
        <v>64</v>
      </c>
      <c r="E468" t="s">
        <v>22</v>
      </c>
      <c r="G468" t="s">
        <v>84</v>
      </c>
      <c r="H468" t="s">
        <v>762</v>
      </c>
      <c r="I468" t="s">
        <v>772</v>
      </c>
      <c r="J468" t="s">
        <v>53</v>
      </c>
    </row>
    <row r="469" spans="1:10">
      <c r="A469" s="7" t="s">
        <v>770</v>
      </c>
      <c r="B469" s="8" t="s">
        <v>770</v>
      </c>
      <c r="C469" t="s">
        <v>792</v>
      </c>
      <c r="D469" t="s">
        <v>64</v>
      </c>
      <c r="E469" t="s">
        <v>22</v>
      </c>
      <c r="G469" t="s">
        <v>84</v>
      </c>
      <c r="H469" t="s">
        <v>762</v>
      </c>
      <c r="I469" t="s">
        <v>772</v>
      </c>
      <c r="J469" t="s">
        <v>53</v>
      </c>
    </row>
    <row r="470" spans="1:10">
      <c r="A470" s="7" t="s">
        <v>770</v>
      </c>
      <c r="B470" s="8" t="s">
        <v>770</v>
      </c>
      <c r="C470" t="s">
        <v>793</v>
      </c>
      <c r="D470" t="s">
        <v>64</v>
      </c>
      <c r="E470" t="s">
        <v>22</v>
      </c>
      <c r="G470" t="s">
        <v>84</v>
      </c>
      <c r="H470" t="s">
        <v>762</v>
      </c>
      <c r="I470" t="s">
        <v>772</v>
      </c>
      <c r="J470" t="s">
        <v>53</v>
      </c>
    </row>
    <row r="471" spans="1:10">
      <c r="A471" s="7" t="s">
        <v>770</v>
      </c>
      <c r="B471" s="8" t="s">
        <v>770</v>
      </c>
      <c r="C471" t="s">
        <v>794</v>
      </c>
      <c r="D471" t="s">
        <v>64</v>
      </c>
      <c r="E471" t="s">
        <v>22</v>
      </c>
      <c r="G471" t="s">
        <v>84</v>
      </c>
      <c r="H471" t="s">
        <v>762</v>
      </c>
      <c r="I471" t="s">
        <v>772</v>
      </c>
      <c r="J471" t="s">
        <v>53</v>
      </c>
    </row>
    <row r="472" spans="1:10">
      <c r="A472" s="7" t="s">
        <v>770</v>
      </c>
      <c r="B472" s="8" t="s">
        <v>770</v>
      </c>
      <c r="C472" t="s">
        <v>795</v>
      </c>
      <c r="D472" t="s">
        <v>64</v>
      </c>
      <c r="E472" t="s">
        <v>22</v>
      </c>
      <c r="G472" t="s">
        <v>84</v>
      </c>
      <c r="H472" t="s">
        <v>762</v>
      </c>
      <c r="I472" t="s">
        <v>772</v>
      </c>
      <c r="J472" t="s">
        <v>53</v>
      </c>
    </row>
    <row r="473" spans="1:10">
      <c r="A473" s="7" t="s">
        <v>770</v>
      </c>
      <c r="B473" s="8" t="s">
        <v>770</v>
      </c>
      <c r="C473" t="s">
        <v>796</v>
      </c>
      <c r="D473" t="s">
        <v>64</v>
      </c>
      <c r="E473" t="s">
        <v>22</v>
      </c>
      <c r="G473" t="s">
        <v>84</v>
      </c>
      <c r="H473" t="s">
        <v>762</v>
      </c>
      <c r="I473" t="s">
        <v>772</v>
      </c>
      <c r="J473" t="s">
        <v>53</v>
      </c>
    </row>
    <row r="474" spans="1:10">
      <c r="A474" s="7" t="s">
        <v>770</v>
      </c>
      <c r="B474" s="8" t="s">
        <v>770</v>
      </c>
      <c r="C474" t="s">
        <v>797</v>
      </c>
      <c r="D474" t="s">
        <v>64</v>
      </c>
      <c r="E474" t="s">
        <v>22</v>
      </c>
      <c r="G474" t="s">
        <v>84</v>
      </c>
      <c r="H474" t="s">
        <v>762</v>
      </c>
      <c r="I474" t="s">
        <v>772</v>
      </c>
      <c r="J474" t="s">
        <v>53</v>
      </c>
    </row>
    <row r="475" spans="1:10">
      <c r="A475" s="7" t="s">
        <v>770</v>
      </c>
      <c r="B475" s="8" t="s">
        <v>770</v>
      </c>
      <c r="C475" t="s">
        <v>798</v>
      </c>
      <c r="D475" t="s">
        <v>64</v>
      </c>
      <c r="E475" t="s">
        <v>22</v>
      </c>
      <c r="G475" t="s">
        <v>84</v>
      </c>
      <c r="H475" t="s">
        <v>762</v>
      </c>
      <c r="I475" t="s">
        <v>772</v>
      </c>
      <c r="J475" t="s">
        <v>53</v>
      </c>
    </row>
    <row r="476" spans="1:10">
      <c r="A476" s="7" t="s">
        <v>770</v>
      </c>
      <c r="B476" s="8" t="s">
        <v>770</v>
      </c>
      <c r="C476" t="s">
        <v>799</v>
      </c>
      <c r="D476" t="s">
        <v>64</v>
      </c>
      <c r="E476" t="s">
        <v>22</v>
      </c>
      <c r="G476" t="s">
        <v>84</v>
      </c>
      <c r="H476" t="s">
        <v>762</v>
      </c>
      <c r="I476" t="s">
        <v>772</v>
      </c>
      <c r="J476" t="s">
        <v>53</v>
      </c>
    </row>
    <row r="477" spans="1:10">
      <c r="A477" s="7" t="s">
        <v>770</v>
      </c>
      <c r="B477" s="8" t="s">
        <v>770</v>
      </c>
      <c r="C477" t="s">
        <v>800</v>
      </c>
      <c r="D477" t="s">
        <v>64</v>
      </c>
      <c r="E477" t="s">
        <v>22</v>
      </c>
      <c r="G477" t="s">
        <v>84</v>
      </c>
      <c r="H477" t="s">
        <v>762</v>
      </c>
      <c r="I477" t="s">
        <v>772</v>
      </c>
      <c r="J477" t="s">
        <v>53</v>
      </c>
    </row>
    <row r="478" spans="1:10">
      <c r="A478" s="7" t="s">
        <v>770</v>
      </c>
      <c r="B478" s="8" t="s">
        <v>770</v>
      </c>
      <c r="C478" t="s">
        <v>801</v>
      </c>
      <c r="D478" t="s">
        <v>64</v>
      </c>
      <c r="E478" t="s">
        <v>22</v>
      </c>
      <c r="G478" t="s">
        <v>84</v>
      </c>
      <c r="H478" t="s">
        <v>762</v>
      </c>
      <c r="I478" t="s">
        <v>772</v>
      </c>
      <c r="J478" t="s">
        <v>53</v>
      </c>
    </row>
    <row r="479" spans="1:10">
      <c r="A479" s="7" t="s">
        <v>770</v>
      </c>
      <c r="B479" s="8" t="s">
        <v>770</v>
      </c>
      <c r="C479" t="s">
        <v>802</v>
      </c>
      <c r="D479" t="s">
        <v>64</v>
      </c>
      <c r="E479" t="s">
        <v>22</v>
      </c>
      <c r="G479" t="s">
        <v>84</v>
      </c>
      <c r="H479" t="s">
        <v>762</v>
      </c>
      <c r="I479" t="s">
        <v>772</v>
      </c>
      <c r="J479" t="s">
        <v>53</v>
      </c>
    </row>
    <row r="480" spans="1:10">
      <c r="A480" s="7" t="s">
        <v>770</v>
      </c>
      <c r="B480" s="8" t="s">
        <v>770</v>
      </c>
      <c r="C480" t="s">
        <v>803</v>
      </c>
      <c r="D480" t="s">
        <v>64</v>
      </c>
      <c r="E480" t="s">
        <v>22</v>
      </c>
      <c r="G480" t="s">
        <v>84</v>
      </c>
      <c r="H480" t="s">
        <v>762</v>
      </c>
      <c r="I480" t="s">
        <v>772</v>
      </c>
      <c r="J480" t="s">
        <v>53</v>
      </c>
    </row>
    <row r="481" spans="1:10">
      <c r="A481" s="7" t="s">
        <v>804</v>
      </c>
      <c r="B481" s="8" t="s">
        <v>804</v>
      </c>
      <c r="C481" t="s">
        <v>805</v>
      </c>
      <c r="D481" t="s">
        <v>64</v>
      </c>
      <c r="E481" t="s">
        <v>22</v>
      </c>
      <c r="G481" t="s">
        <v>84</v>
      </c>
      <c r="H481" t="s">
        <v>762</v>
      </c>
      <c r="I481" t="s">
        <v>772</v>
      </c>
      <c r="J481" t="s">
        <v>53</v>
      </c>
    </row>
    <row r="482" spans="1:10">
      <c r="A482" s="7" t="s">
        <v>804</v>
      </c>
      <c r="B482" s="8" t="s">
        <v>804</v>
      </c>
      <c r="C482" t="s">
        <v>806</v>
      </c>
      <c r="D482" t="s">
        <v>64</v>
      </c>
      <c r="E482" t="s">
        <v>22</v>
      </c>
      <c r="G482" t="s">
        <v>84</v>
      </c>
      <c r="H482" t="s">
        <v>762</v>
      </c>
      <c r="I482" t="s">
        <v>772</v>
      </c>
      <c r="J482" t="s">
        <v>53</v>
      </c>
    </row>
    <row r="483" spans="1:10">
      <c r="A483" s="7" t="s">
        <v>804</v>
      </c>
      <c r="B483" s="8" t="s">
        <v>804</v>
      </c>
      <c r="C483" t="s">
        <v>807</v>
      </c>
      <c r="D483" t="s">
        <v>64</v>
      </c>
      <c r="E483" t="s">
        <v>22</v>
      </c>
      <c r="G483" t="s">
        <v>84</v>
      </c>
      <c r="H483" t="s">
        <v>762</v>
      </c>
      <c r="I483" t="s">
        <v>772</v>
      </c>
      <c r="J483" t="s">
        <v>53</v>
      </c>
    </row>
    <row r="484" spans="1:10">
      <c r="A484" s="7" t="s">
        <v>808</v>
      </c>
      <c r="B484" s="8" t="s">
        <v>808</v>
      </c>
      <c r="C484" t="s">
        <v>809</v>
      </c>
      <c r="D484" t="s">
        <v>64</v>
      </c>
      <c r="E484" t="s">
        <v>22</v>
      </c>
      <c r="G484" t="s">
        <v>84</v>
      </c>
      <c r="H484" t="s">
        <v>762</v>
      </c>
      <c r="I484" t="s">
        <v>772</v>
      </c>
      <c r="J484" t="s">
        <v>53</v>
      </c>
    </row>
    <row r="485" spans="1:10">
      <c r="A485" s="7" t="s">
        <v>810</v>
      </c>
      <c r="B485" s="8" t="s">
        <v>810</v>
      </c>
      <c r="C485" t="s">
        <v>811</v>
      </c>
      <c r="D485" t="s">
        <v>643</v>
      </c>
      <c r="E485" t="s">
        <v>22</v>
      </c>
      <c r="G485" t="s">
        <v>84</v>
      </c>
      <c r="H485" t="s">
        <v>606</v>
      </c>
      <c r="I485" t="s">
        <v>812</v>
      </c>
      <c r="J485" t="s">
        <v>53</v>
      </c>
    </row>
    <row r="486" spans="1:10">
      <c r="A486" s="7" t="s">
        <v>813</v>
      </c>
      <c r="B486" s="8" t="s">
        <v>813</v>
      </c>
      <c r="C486" t="s">
        <v>814</v>
      </c>
      <c r="D486" t="s">
        <v>64</v>
      </c>
      <c r="E486" t="s">
        <v>22</v>
      </c>
      <c r="G486" t="s">
        <v>84</v>
      </c>
      <c r="H486" t="s">
        <v>762</v>
      </c>
      <c r="I486" t="s">
        <v>772</v>
      </c>
      <c r="J486" t="s">
        <v>53</v>
      </c>
    </row>
    <row r="487" spans="1:10">
      <c r="A487" s="7" t="s">
        <v>815</v>
      </c>
      <c r="B487" s="8" t="s">
        <v>815</v>
      </c>
      <c r="C487" t="s">
        <v>816</v>
      </c>
      <c r="D487" t="s">
        <v>64</v>
      </c>
      <c r="E487" t="s">
        <v>22</v>
      </c>
      <c r="G487" t="s">
        <v>84</v>
      </c>
      <c r="H487" t="s">
        <v>762</v>
      </c>
      <c r="I487" t="s">
        <v>772</v>
      </c>
      <c r="J487" t="s">
        <v>53</v>
      </c>
    </row>
    <row r="488" spans="1:10">
      <c r="A488" s="7" t="s">
        <v>817</v>
      </c>
      <c r="B488" s="8" t="s">
        <v>817</v>
      </c>
      <c r="C488" t="s">
        <v>818</v>
      </c>
      <c r="D488" t="s">
        <v>64</v>
      </c>
      <c r="E488" t="s">
        <v>22</v>
      </c>
      <c r="G488" t="s">
        <v>84</v>
      </c>
      <c r="H488" t="s">
        <v>762</v>
      </c>
      <c r="I488" t="s">
        <v>772</v>
      </c>
      <c r="J488" t="s">
        <v>53</v>
      </c>
    </row>
    <row r="489" spans="1:10">
      <c r="A489" s="7" t="s">
        <v>819</v>
      </c>
      <c r="B489" s="8" t="s">
        <v>819</v>
      </c>
      <c r="C489" t="s">
        <v>820</v>
      </c>
      <c r="D489" t="s">
        <v>821</v>
      </c>
      <c r="E489" t="s">
        <v>22</v>
      </c>
      <c r="F489" t="s">
        <v>58</v>
      </c>
      <c r="G489" t="s">
        <v>84</v>
      </c>
      <c r="H489" t="s">
        <v>762</v>
      </c>
      <c r="I489" t="s">
        <v>772</v>
      </c>
      <c r="J489" t="s">
        <v>53</v>
      </c>
    </row>
    <row r="490" spans="1:10">
      <c r="A490" s="7" t="s">
        <v>822</v>
      </c>
      <c r="B490" s="8" t="s">
        <v>822</v>
      </c>
      <c r="C490" t="s">
        <v>823</v>
      </c>
      <c r="D490" t="s">
        <v>64</v>
      </c>
      <c r="E490" t="s">
        <v>22</v>
      </c>
      <c r="G490" t="s">
        <v>84</v>
      </c>
      <c r="H490" t="s">
        <v>762</v>
      </c>
      <c r="I490" t="s">
        <v>772</v>
      </c>
      <c r="J490" t="s">
        <v>53</v>
      </c>
    </row>
    <row r="491" spans="1:10">
      <c r="A491" s="7" t="s">
        <v>822</v>
      </c>
      <c r="B491" s="8" t="s">
        <v>822</v>
      </c>
      <c r="C491" t="s">
        <v>824</v>
      </c>
      <c r="D491" t="s">
        <v>64</v>
      </c>
      <c r="E491" t="s">
        <v>22</v>
      </c>
      <c r="G491" t="s">
        <v>84</v>
      </c>
      <c r="H491" t="s">
        <v>762</v>
      </c>
      <c r="I491" t="s">
        <v>772</v>
      </c>
      <c r="J491" t="s">
        <v>53</v>
      </c>
    </row>
    <row r="492" spans="1:10">
      <c r="A492" s="7" t="s">
        <v>822</v>
      </c>
      <c r="B492" s="8" t="s">
        <v>822</v>
      </c>
      <c r="C492" t="s">
        <v>825</v>
      </c>
      <c r="D492" t="s">
        <v>64</v>
      </c>
      <c r="E492" t="s">
        <v>22</v>
      </c>
      <c r="G492" t="s">
        <v>84</v>
      </c>
      <c r="H492" t="s">
        <v>762</v>
      </c>
      <c r="I492" t="s">
        <v>772</v>
      </c>
      <c r="J492" t="s">
        <v>53</v>
      </c>
    </row>
    <row r="493" spans="1:10">
      <c r="A493" s="7" t="s">
        <v>822</v>
      </c>
      <c r="B493" s="8" t="s">
        <v>822</v>
      </c>
      <c r="C493" t="s">
        <v>826</v>
      </c>
      <c r="D493" t="s">
        <v>64</v>
      </c>
      <c r="E493" t="s">
        <v>22</v>
      </c>
      <c r="G493" t="s">
        <v>84</v>
      </c>
      <c r="H493" t="s">
        <v>762</v>
      </c>
      <c r="I493" t="s">
        <v>772</v>
      </c>
      <c r="J493" t="s">
        <v>53</v>
      </c>
    </row>
    <row r="494" spans="1:10">
      <c r="A494" s="7" t="s">
        <v>827</v>
      </c>
      <c r="B494" s="8" t="s">
        <v>827</v>
      </c>
      <c r="C494" t="s">
        <v>828</v>
      </c>
      <c r="D494" t="s">
        <v>64</v>
      </c>
      <c r="E494" t="s">
        <v>22</v>
      </c>
      <c r="G494" t="s">
        <v>84</v>
      </c>
      <c r="H494" t="s">
        <v>762</v>
      </c>
      <c r="I494" t="s">
        <v>772</v>
      </c>
      <c r="J494" t="s">
        <v>53</v>
      </c>
    </row>
    <row r="495" spans="1:10">
      <c r="A495" s="7" t="s">
        <v>829</v>
      </c>
      <c r="B495" s="8" t="s">
        <v>829</v>
      </c>
      <c r="C495" t="s">
        <v>830</v>
      </c>
      <c r="D495" t="s">
        <v>64</v>
      </c>
      <c r="E495" t="s">
        <v>22</v>
      </c>
      <c r="G495" t="s">
        <v>84</v>
      </c>
      <c r="H495" t="s">
        <v>762</v>
      </c>
      <c r="I495" t="s">
        <v>772</v>
      </c>
      <c r="J495" t="s">
        <v>53</v>
      </c>
    </row>
    <row r="496" spans="1:10">
      <c r="A496" s="7" t="s">
        <v>831</v>
      </c>
      <c r="B496" s="8" t="s">
        <v>831</v>
      </c>
      <c r="C496" t="s">
        <v>832</v>
      </c>
      <c r="D496" t="s">
        <v>64</v>
      </c>
      <c r="E496" t="s">
        <v>22</v>
      </c>
      <c r="G496" t="s">
        <v>84</v>
      </c>
      <c r="H496" t="s">
        <v>762</v>
      </c>
      <c r="I496" t="s">
        <v>772</v>
      </c>
      <c r="J496" t="s">
        <v>53</v>
      </c>
    </row>
    <row r="497" spans="1:10">
      <c r="A497" s="7" t="s">
        <v>833</v>
      </c>
      <c r="B497" s="8" t="s">
        <v>833</v>
      </c>
      <c r="C497" t="s">
        <v>834</v>
      </c>
      <c r="D497" t="s">
        <v>643</v>
      </c>
      <c r="E497" t="s">
        <v>22</v>
      </c>
      <c r="G497" t="s">
        <v>84</v>
      </c>
      <c r="H497" t="s">
        <v>606</v>
      </c>
      <c r="I497" t="s">
        <v>812</v>
      </c>
      <c r="J497" t="s">
        <v>53</v>
      </c>
    </row>
    <row r="498" spans="1:10">
      <c r="A498" s="7" t="s">
        <v>833</v>
      </c>
      <c r="B498" s="8" t="s">
        <v>833</v>
      </c>
      <c r="C498" t="s">
        <v>835</v>
      </c>
      <c r="D498" t="s">
        <v>643</v>
      </c>
      <c r="E498" t="s">
        <v>22</v>
      </c>
      <c r="G498" t="s">
        <v>84</v>
      </c>
      <c r="H498" t="s">
        <v>606</v>
      </c>
      <c r="I498" t="s">
        <v>812</v>
      </c>
      <c r="J498" t="s">
        <v>53</v>
      </c>
    </row>
    <row r="499" spans="1:10">
      <c r="A499" s="7" t="s">
        <v>836</v>
      </c>
      <c r="B499" s="8" t="s">
        <v>836</v>
      </c>
      <c r="C499" t="s">
        <v>837</v>
      </c>
      <c r="D499" t="s">
        <v>821</v>
      </c>
      <c r="E499" t="s">
        <v>22</v>
      </c>
      <c r="G499" t="s">
        <v>84</v>
      </c>
      <c r="H499" t="s">
        <v>762</v>
      </c>
      <c r="I499" t="s">
        <v>772</v>
      </c>
      <c r="J499" t="s">
        <v>53</v>
      </c>
    </row>
    <row r="500" spans="1:10">
      <c r="A500" s="7" t="s">
        <v>838</v>
      </c>
      <c r="B500" s="8" t="s">
        <v>838</v>
      </c>
      <c r="C500" t="s">
        <v>839</v>
      </c>
      <c r="D500" t="s">
        <v>80</v>
      </c>
      <c r="E500" t="s">
        <v>22</v>
      </c>
      <c r="G500" t="s">
        <v>84</v>
      </c>
      <c r="H500" t="s">
        <v>606</v>
      </c>
      <c r="I500" t="s">
        <v>812</v>
      </c>
      <c r="J500" t="s">
        <v>53</v>
      </c>
    </row>
    <row r="501" spans="1:10">
      <c r="A501" s="7" t="s">
        <v>840</v>
      </c>
      <c r="B501" s="8" t="s">
        <v>840</v>
      </c>
      <c r="C501" t="s">
        <v>841</v>
      </c>
      <c r="D501" t="s">
        <v>64</v>
      </c>
      <c r="E501" t="s">
        <v>22</v>
      </c>
      <c r="G501" t="s">
        <v>765</v>
      </c>
      <c r="H501" t="s">
        <v>762</v>
      </c>
      <c r="I501" t="s">
        <v>772</v>
      </c>
      <c r="J501" t="s">
        <v>53</v>
      </c>
    </row>
    <row r="502" spans="1:10">
      <c r="A502" s="7" t="s">
        <v>840</v>
      </c>
      <c r="B502" s="8" t="s">
        <v>840</v>
      </c>
      <c r="C502" t="s">
        <v>842</v>
      </c>
      <c r="D502" t="s">
        <v>64</v>
      </c>
      <c r="E502" t="s">
        <v>22</v>
      </c>
      <c r="G502" t="s">
        <v>765</v>
      </c>
      <c r="H502" t="s">
        <v>762</v>
      </c>
      <c r="I502" t="s">
        <v>772</v>
      </c>
      <c r="J502" t="s">
        <v>53</v>
      </c>
    </row>
    <row r="503" spans="1:10">
      <c r="A503" s="7" t="s">
        <v>840</v>
      </c>
      <c r="B503" s="8" t="s">
        <v>840</v>
      </c>
      <c r="C503" t="s">
        <v>843</v>
      </c>
      <c r="D503" t="s">
        <v>64</v>
      </c>
      <c r="E503" t="s">
        <v>22</v>
      </c>
      <c r="G503" t="s">
        <v>765</v>
      </c>
      <c r="H503" t="s">
        <v>762</v>
      </c>
      <c r="I503" t="s">
        <v>772</v>
      </c>
      <c r="J503" t="s">
        <v>53</v>
      </c>
    </row>
    <row r="504" spans="1:10">
      <c r="A504" s="7" t="s">
        <v>840</v>
      </c>
      <c r="B504" s="8" t="s">
        <v>840</v>
      </c>
      <c r="C504" t="s">
        <v>844</v>
      </c>
      <c r="D504" t="s">
        <v>64</v>
      </c>
      <c r="E504" t="s">
        <v>22</v>
      </c>
      <c r="G504" t="s">
        <v>765</v>
      </c>
      <c r="H504" t="s">
        <v>762</v>
      </c>
      <c r="I504" t="s">
        <v>772</v>
      </c>
      <c r="J504" t="s">
        <v>53</v>
      </c>
    </row>
    <row r="505" spans="1:10">
      <c r="A505" s="7" t="s">
        <v>840</v>
      </c>
      <c r="B505" s="8" t="s">
        <v>840</v>
      </c>
      <c r="C505" t="s">
        <v>845</v>
      </c>
      <c r="D505" t="s">
        <v>64</v>
      </c>
      <c r="E505" t="s">
        <v>22</v>
      </c>
      <c r="G505" t="s">
        <v>765</v>
      </c>
      <c r="H505" t="s">
        <v>762</v>
      </c>
      <c r="I505" t="s">
        <v>772</v>
      </c>
      <c r="J505" t="s">
        <v>53</v>
      </c>
    </row>
    <row r="506" spans="1:10">
      <c r="A506" s="7" t="s">
        <v>840</v>
      </c>
      <c r="B506" s="8" t="s">
        <v>840</v>
      </c>
      <c r="C506" t="s">
        <v>846</v>
      </c>
      <c r="D506" t="s">
        <v>64</v>
      </c>
      <c r="E506" t="s">
        <v>22</v>
      </c>
      <c r="G506" t="s">
        <v>765</v>
      </c>
      <c r="H506" t="s">
        <v>762</v>
      </c>
      <c r="I506" t="s">
        <v>772</v>
      </c>
      <c r="J506" t="s">
        <v>53</v>
      </c>
    </row>
    <row r="507" spans="1:10">
      <c r="A507" s="7" t="s">
        <v>840</v>
      </c>
      <c r="B507" s="8" t="s">
        <v>840</v>
      </c>
      <c r="C507" t="s">
        <v>847</v>
      </c>
      <c r="D507" t="s">
        <v>64</v>
      </c>
      <c r="E507" t="s">
        <v>22</v>
      </c>
      <c r="G507" t="s">
        <v>765</v>
      </c>
      <c r="H507" t="s">
        <v>762</v>
      </c>
      <c r="I507" t="s">
        <v>772</v>
      </c>
      <c r="J507" t="s">
        <v>53</v>
      </c>
    </row>
    <row r="508" spans="1:10">
      <c r="A508" s="7" t="s">
        <v>840</v>
      </c>
      <c r="B508" s="8" t="s">
        <v>840</v>
      </c>
      <c r="C508" t="s">
        <v>848</v>
      </c>
      <c r="D508" t="s">
        <v>64</v>
      </c>
      <c r="E508" t="s">
        <v>22</v>
      </c>
      <c r="G508" t="s">
        <v>765</v>
      </c>
      <c r="H508" t="s">
        <v>762</v>
      </c>
      <c r="I508" t="s">
        <v>772</v>
      </c>
      <c r="J508" t="s">
        <v>53</v>
      </c>
    </row>
    <row r="509" spans="1:10">
      <c r="A509" s="7" t="s">
        <v>840</v>
      </c>
      <c r="B509" s="8" t="s">
        <v>840</v>
      </c>
      <c r="C509" t="s">
        <v>849</v>
      </c>
      <c r="D509" t="s">
        <v>64</v>
      </c>
      <c r="E509" t="s">
        <v>22</v>
      </c>
      <c r="G509" t="s">
        <v>765</v>
      </c>
      <c r="H509" t="s">
        <v>762</v>
      </c>
      <c r="I509" t="s">
        <v>772</v>
      </c>
      <c r="J509" t="s">
        <v>53</v>
      </c>
    </row>
    <row r="510" spans="1:10">
      <c r="A510" s="7" t="s">
        <v>840</v>
      </c>
      <c r="B510" s="8" t="s">
        <v>840</v>
      </c>
      <c r="C510" t="s">
        <v>850</v>
      </c>
      <c r="D510" t="s">
        <v>64</v>
      </c>
      <c r="E510" t="s">
        <v>22</v>
      </c>
      <c r="G510" t="s">
        <v>765</v>
      </c>
      <c r="H510" t="s">
        <v>762</v>
      </c>
      <c r="I510" t="s">
        <v>772</v>
      </c>
      <c r="J510" t="s">
        <v>53</v>
      </c>
    </row>
    <row r="511" spans="1:10">
      <c r="A511" s="7" t="s">
        <v>840</v>
      </c>
      <c r="B511" s="8" t="s">
        <v>840</v>
      </c>
      <c r="C511" t="s">
        <v>851</v>
      </c>
      <c r="D511" t="s">
        <v>64</v>
      </c>
      <c r="E511" t="s">
        <v>22</v>
      </c>
      <c r="G511" t="s">
        <v>765</v>
      </c>
      <c r="H511" t="s">
        <v>762</v>
      </c>
      <c r="I511" t="s">
        <v>772</v>
      </c>
      <c r="J511" t="s">
        <v>53</v>
      </c>
    </row>
    <row r="512" spans="1:10">
      <c r="A512" s="7" t="s">
        <v>840</v>
      </c>
      <c r="B512" s="8" t="s">
        <v>840</v>
      </c>
      <c r="C512" t="s">
        <v>852</v>
      </c>
      <c r="D512" t="s">
        <v>64</v>
      </c>
      <c r="E512" t="s">
        <v>22</v>
      </c>
      <c r="G512" t="s">
        <v>765</v>
      </c>
      <c r="H512" t="s">
        <v>762</v>
      </c>
      <c r="I512" t="s">
        <v>772</v>
      </c>
      <c r="J512" t="s">
        <v>53</v>
      </c>
    </row>
    <row r="513" spans="1:10">
      <c r="A513" s="7" t="s">
        <v>840</v>
      </c>
      <c r="B513" s="8" t="s">
        <v>840</v>
      </c>
      <c r="C513" t="s">
        <v>853</v>
      </c>
      <c r="D513" t="s">
        <v>64</v>
      </c>
      <c r="E513" t="s">
        <v>22</v>
      </c>
      <c r="G513" t="s">
        <v>765</v>
      </c>
      <c r="H513" t="s">
        <v>762</v>
      </c>
      <c r="I513" t="s">
        <v>772</v>
      </c>
      <c r="J513" t="s">
        <v>53</v>
      </c>
    </row>
    <row r="514" spans="1:10">
      <c r="A514" s="7" t="s">
        <v>840</v>
      </c>
      <c r="B514" s="8" t="s">
        <v>840</v>
      </c>
      <c r="C514" t="s">
        <v>854</v>
      </c>
      <c r="D514" t="s">
        <v>64</v>
      </c>
      <c r="E514" t="s">
        <v>22</v>
      </c>
      <c r="G514" t="s">
        <v>765</v>
      </c>
      <c r="H514" t="s">
        <v>762</v>
      </c>
      <c r="I514" t="s">
        <v>772</v>
      </c>
      <c r="J514" t="s">
        <v>53</v>
      </c>
    </row>
    <row r="515" spans="1:10">
      <c r="A515" s="7" t="s">
        <v>840</v>
      </c>
      <c r="B515" s="8" t="s">
        <v>840</v>
      </c>
      <c r="C515" t="s">
        <v>855</v>
      </c>
      <c r="D515" t="s">
        <v>64</v>
      </c>
      <c r="E515" t="s">
        <v>22</v>
      </c>
      <c r="G515" t="s">
        <v>765</v>
      </c>
      <c r="H515" t="s">
        <v>762</v>
      </c>
      <c r="I515" t="s">
        <v>772</v>
      </c>
      <c r="J515" t="s">
        <v>53</v>
      </c>
    </row>
    <row r="516" spans="1:10">
      <c r="A516" s="7" t="s">
        <v>840</v>
      </c>
      <c r="B516" s="8" t="s">
        <v>840</v>
      </c>
      <c r="C516" t="s">
        <v>856</v>
      </c>
      <c r="D516" t="s">
        <v>64</v>
      </c>
      <c r="E516" t="s">
        <v>22</v>
      </c>
      <c r="G516" t="s">
        <v>765</v>
      </c>
      <c r="H516" t="s">
        <v>762</v>
      </c>
      <c r="I516" t="s">
        <v>772</v>
      </c>
      <c r="J516" t="s">
        <v>53</v>
      </c>
    </row>
    <row r="517" spans="1:10">
      <c r="A517" s="7" t="s">
        <v>840</v>
      </c>
      <c r="B517" s="8" t="s">
        <v>840</v>
      </c>
      <c r="C517" t="s">
        <v>857</v>
      </c>
      <c r="D517" t="s">
        <v>64</v>
      </c>
      <c r="E517" t="s">
        <v>22</v>
      </c>
      <c r="G517" t="s">
        <v>765</v>
      </c>
      <c r="H517" t="s">
        <v>762</v>
      </c>
      <c r="I517" t="s">
        <v>772</v>
      </c>
      <c r="J517" t="s">
        <v>53</v>
      </c>
    </row>
    <row r="518" spans="1:10">
      <c r="A518" s="7" t="s">
        <v>840</v>
      </c>
      <c r="B518" s="8" t="s">
        <v>840</v>
      </c>
      <c r="C518" t="s">
        <v>858</v>
      </c>
      <c r="D518" t="s">
        <v>64</v>
      </c>
      <c r="E518" t="s">
        <v>22</v>
      </c>
      <c r="G518" t="s">
        <v>765</v>
      </c>
      <c r="H518" t="s">
        <v>762</v>
      </c>
      <c r="I518" t="s">
        <v>772</v>
      </c>
      <c r="J518" t="s">
        <v>53</v>
      </c>
    </row>
    <row r="519" spans="1:10">
      <c r="A519" s="7" t="s">
        <v>840</v>
      </c>
      <c r="B519" s="8" t="s">
        <v>840</v>
      </c>
      <c r="C519" t="s">
        <v>859</v>
      </c>
      <c r="D519" t="s">
        <v>64</v>
      </c>
      <c r="E519" t="s">
        <v>22</v>
      </c>
      <c r="G519" t="s">
        <v>765</v>
      </c>
      <c r="H519" t="s">
        <v>762</v>
      </c>
      <c r="I519" t="s">
        <v>772</v>
      </c>
      <c r="J519" t="s">
        <v>53</v>
      </c>
    </row>
    <row r="520" spans="1:10">
      <c r="A520" s="7" t="s">
        <v>840</v>
      </c>
      <c r="B520" s="8" t="s">
        <v>840</v>
      </c>
      <c r="C520" t="s">
        <v>860</v>
      </c>
      <c r="D520" t="s">
        <v>64</v>
      </c>
      <c r="E520" t="s">
        <v>22</v>
      </c>
      <c r="G520" t="s">
        <v>765</v>
      </c>
      <c r="H520" t="s">
        <v>762</v>
      </c>
      <c r="I520" t="s">
        <v>772</v>
      </c>
      <c r="J520" t="s">
        <v>53</v>
      </c>
    </row>
    <row r="521" spans="1:10">
      <c r="A521" s="7" t="s">
        <v>840</v>
      </c>
      <c r="B521" s="8" t="s">
        <v>840</v>
      </c>
      <c r="C521" t="s">
        <v>861</v>
      </c>
      <c r="D521" t="s">
        <v>64</v>
      </c>
      <c r="E521" t="s">
        <v>22</v>
      </c>
      <c r="G521" t="s">
        <v>765</v>
      </c>
      <c r="H521" t="s">
        <v>762</v>
      </c>
      <c r="I521" t="s">
        <v>772</v>
      </c>
      <c r="J521" t="s">
        <v>53</v>
      </c>
    </row>
    <row r="522" spans="1:10">
      <c r="A522" s="7" t="s">
        <v>840</v>
      </c>
      <c r="B522" s="8" t="s">
        <v>840</v>
      </c>
      <c r="C522" t="s">
        <v>862</v>
      </c>
      <c r="D522" t="s">
        <v>64</v>
      </c>
      <c r="E522" t="s">
        <v>22</v>
      </c>
      <c r="G522" t="s">
        <v>765</v>
      </c>
      <c r="H522" t="s">
        <v>762</v>
      </c>
      <c r="I522" t="s">
        <v>772</v>
      </c>
      <c r="J522" t="s">
        <v>53</v>
      </c>
    </row>
    <row r="523" spans="1:10">
      <c r="A523" s="7" t="s">
        <v>840</v>
      </c>
      <c r="B523" s="8" t="s">
        <v>840</v>
      </c>
      <c r="C523" t="s">
        <v>863</v>
      </c>
      <c r="D523" t="s">
        <v>64</v>
      </c>
      <c r="E523" t="s">
        <v>22</v>
      </c>
      <c r="G523" t="s">
        <v>765</v>
      </c>
      <c r="H523" t="s">
        <v>762</v>
      </c>
      <c r="I523" t="s">
        <v>772</v>
      </c>
      <c r="J523" t="s">
        <v>53</v>
      </c>
    </row>
    <row r="524" spans="1:10">
      <c r="A524" s="7" t="s">
        <v>840</v>
      </c>
      <c r="B524" s="8" t="s">
        <v>840</v>
      </c>
      <c r="C524" t="s">
        <v>864</v>
      </c>
      <c r="D524" t="s">
        <v>64</v>
      </c>
      <c r="E524" t="s">
        <v>22</v>
      </c>
      <c r="G524" t="s">
        <v>765</v>
      </c>
      <c r="H524" t="s">
        <v>762</v>
      </c>
      <c r="I524" t="s">
        <v>772</v>
      </c>
      <c r="J524" t="s">
        <v>53</v>
      </c>
    </row>
    <row r="525" spans="1:10">
      <c r="A525" s="7" t="s">
        <v>865</v>
      </c>
      <c r="B525" s="8" t="s">
        <v>865</v>
      </c>
      <c r="C525" t="s">
        <v>866</v>
      </c>
      <c r="D525" t="s">
        <v>64</v>
      </c>
      <c r="E525" t="s">
        <v>22</v>
      </c>
      <c r="G525" t="s">
        <v>765</v>
      </c>
      <c r="H525" t="s">
        <v>762</v>
      </c>
      <c r="I525" t="s">
        <v>772</v>
      </c>
      <c r="J525" t="s">
        <v>53</v>
      </c>
    </row>
    <row r="526" spans="1:10">
      <c r="A526" s="7" t="s">
        <v>865</v>
      </c>
      <c r="B526" s="8" t="s">
        <v>865</v>
      </c>
      <c r="C526" t="s">
        <v>867</v>
      </c>
      <c r="D526" t="s">
        <v>64</v>
      </c>
      <c r="E526" t="s">
        <v>22</v>
      </c>
      <c r="G526" t="s">
        <v>765</v>
      </c>
      <c r="H526" t="s">
        <v>762</v>
      </c>
      <c r="I526" t="s">
        <v>772</v>
      </c>
      <c r="J526" t="s">
        <v>53</v>
      </c>
    </row>
    <row r="527" spans="1:10">
      <c r="A527" s="7" t="s">
        <v>865</v>
      </c>
      <c r="B527" s="8" t="s">
        <v>865</v>
      </c>
      <c r="C527" t="s">
        <v>868</v>
      </c>
      <c r="D527" t="s">
        <v>64</v>
      </c>
      <c r="E527" t="s">
        <v>22</v>
      </c>
      <c r="G527" t="s">
        <v>765</v>
      </c>
      <c r="H527" t="s">
        <v>762</v>
      </c>
      <c r="I527" t="s">
        <v>772</v>
      </c>
      <c r="J527" t="s">
        <v>53</v>
      </c>
    </row>
    <row r="528" spans="1:10">
      <c r="A528" s="7" t="s">
        <v>865</v>
      </c>
      <c r="B528" s="8" t="s">
        <v>865</v>
      </c>
      <c r="C528" t="s">
        <v>869</v>
      </c>
      <c r="D528" t="s">
        <v>64</v>
      </c>
      <c r="E528" t="s">
        <v>22</v>
      </c>
      <c r="G528" t="s">
        <v>765</v>
      </c>
      <c r="H528" t="s">
        <v>762</v>
      </c>
      <c r="I528" t="s">
        <v>772</v>
      </c>
      <c r="J528" t="s">
        <v>53</v>
      </c>
    </row>
    <row r="529" spans="1:10">
      <c r="A529" s="7" t="s">
        <v>865</v>
      </c>
      <c r="B529" s="8" t="s">
        <v>865</v>
      </c>
      <c r="C529" t="s">
        <v>870</v>
      </c>
      <c r="D529" t="s">
        <v>64</v>
      </c>
      <c r="E529" t="s">
        <v>22</v>
      </c>
      <c r="G529" t="s">
        <v>765</v>
      </c>
      <c r="H529" t="s">
        <v>762</v>
      </c>
      <c r="I529" t="s">
        <v>772</v>
      </c>
      <c r="J529" t="s">
        <v>53</v>
      </c>
    </row>
    <row r="530" spans="1:10">
      <c r="A530" s="7" t="s">
        <v>865</v>
      </c>
      <c r="B530" s="8" t="s">
        <v>865</v>
      </c>
      <c r="C530" t="s">
        <v>871</v>
      </c>
      <c r="D530" t="s">
        <v>64</v>
      </c>
      <c r="E530" t="s">
        <v>22</v>
      </c>
      <c r="G530" t="s">
        <v>765</v>
      </c>
      <c r="H530" t="s">
        <v>762</v>
      </c>
      <c r="I530" t="s">
        <v>772</v>
      </c>
      <c r="J530" t="s">
        <v>53</v>
      </c>
    </row>
    <row r="531" spans="1:10">
      <c r="A531" s="7" t="s">
        <v>865</v>
      </c>
      <c r="B531" s="8" t="s">
        <v>865</v>
      </c>
      <c r="C531" t="s">
        <v>872</v>
      </c>
      <c r="D531" t="s">
        <v>64</v>
      </c>
      <c r="E531" t="s">
        <v>22</v>
      </c>
      <c r="G531" t="s">
        <v>765</v>
      </c>
      <c r="H531" t="s">
        <v>762</v>
      </c>
      <c r="I531" t="s">
        <v>772</v>
      </c>
      <c r="J531" t="s">
        <v>53</v>
      </c>
    </row>
    <row r="532" spans="1:10">
      <c r="A532" s="7" t="s">
        <v>865</v>
      </c>
      <c r="B532" s="8" t="s">
        <v>865</v>
      </c>
      <c r="C532" t="s">
        <v>873</v>
      </c>
      <c r="D532" t="s">
        <v>64</v>
      </c>
      <c r="E532" t="s">
        <v>22</v>
      </c>
      <c r="G532" t="s">
        <v>765</v>
      </c>
      <c r="H532" t="s">
        <v>762</v>
      </c>
      <c r="I532" t="s">
        <v>772</v>
      </c>
      <c r="J532" t="s">
        <v>53</v>
      </c>
    </row>
    <row r="533" spans="1:10">
      <c r="A533" s="7" t="s">
        <v>865</v>
      </c>
      <c r="B533" s="8" t="s">
        <v>865</v>
      </c>
      <c r="C533" t="s">
        <v>874</v>
      </c>
      <c r="D533" t="s">
        <v>64</v>
      </c>
      <c r="E533" t="s">
        <v>22</v>
      </c>
      <c r="G533" t="s">
        <v>765</v>
      </c>
      <c r="H533" t="s">
        <v>762</v>
      </c>
      <c r="I533" t="s">
        <v>772</v>
      </c>
      <c r="J533" t="s">
        <v>53</v>
      </c>
    </row>
    <row r="534" spans="1:10">
      <c r="A534" s="7" t="s">
        <v>865</v>
      </c>
      <c r="B534" s="8" t="s">
        <v>865</v>
      </c>
      <c r="C534" t="s">
        <v>875</v>
      </c>
      <c r="D534" t="s">
        <v>64</v>
      </c>
      <c r="E534" t="s">
        <v>22</v>
      </c>
      <c r="G534" t="s">
        <v>765</v>
      </c>
      <c r="H534" t="s">
        <v>762</v>
      </c>
      <c r="I534" t="s">
        <v>772</v>
      </c>
      <c r="J534" t="s">
        <v>53</v>
      </c>
    </row>
    <row r="535" spans="1:10">
      <c r="A535" s="7" t="s">
        <v>876</v>
      </c>
      <c r="B535" s="8" t="s">
        <v>876</v>
      </c>
      <c r="C535" t="s">
        <v>877</v>
      </c>
      <c r="D535" t="s">
        <v>64</v>
      </c>
      <c r="E535" t="s">
        <v>22</v>
      </c>
      <c r="G535" t="s">
        <v>84</v>
      </c>
      <c r="H535" t="s">
        <v>762</v>
      </c>
      <c r="I535" t="s">
        <v>772</v>
      </c>
      <c r="J535" t="s">
        <v>53</v>
      </c>
    </row>
    <row r="536" spans="1:10">
      <c r="A536" s="7" t="s">
        <v>878</v>
      </c>
      <c r="B536" s="8" t="s">
        <v>878</v>
      </c>
      <c r="C536" t="s">
        <v>879</v>
      </c>
      <c r="D536" t="s">
        <v>64</v>
      </c>
      <c r="E536" t="s">
        <v>22</v>
      </c>
      <c r="G536" t="s">
        <v>84</v>
      </c>
      <c r="H536" t="s">
        <v>762</v>
      </c>
      <c r="I536" t="s">
        <v>772</v>
      </c>
      <c r="J536" t="s">
        <v>53</v>
      </c>
    </row>
    <row r="537" spans="1:10">
      <c r="A537" s="7" t="s">
        <v>880</v>
      </c>
      <c r="B537" s="8" t="s">
        <v>880</v>
      </c>
      <c r="C537" t="s">
        <v>881</v>
      </c>
      <c r="D537" t="s">
        <v>643</v>
      </c>
      <c r="E537" t="s">
        <v>23</v>
      </c>
      <c r="G537" t="s">
        <v>84</v>
      </c>
      <c r="H537" t="s">
        <v>607</v>
      </c>
      <c r="I537" t="s">
        <v>766</v>
      </c>
      <c r="J537" t="s">
        <v>54</v>
      </c>
    </row>
    <row r="538" spans="1:10">
      <c r="A538" s="7" t="s">
        <v>882</v>
      </c>
      <c r="B538" s="8" t="s">
        <v>882</v>
      </c>
      <c r="C538" t="s">
        <v>883</v>
      </c>
      <c r="D538" t="s">
        <v>64</v>
      </c>
      <c r="E538" t="s">
        <v>55</v>
      </c>
      <c r="G538" t="s">
        <v>93</v>
      </c>
      <c r="H538" t="s">
        <v>772</v>
      </c>
      <c r="I538" t="s">
        <v>884</v>
      </c>
      <c r="J538" t="s">
        <v>56</v>
      </c>
    </row>
    <row r="539" spans="1:10">
      <c r="A539" s="7" t="s">
        <v>885</v>
      </c>
      <c r="B539" s="8" t="s">
        <v>885</v>
      </c>
      <c r="C539" t="s">
        <v>886</v>
      </c>
      <c r="D539" t="s">
        <v>64</v>
      </c>
      <c r="E539" t="s">
        <v>57</v>
      </c>
      <c r="G539" t="s">
        <v>93</v>
      </c>
      <c r="H539" t="s">
        <v>772</v>
      </c>
      <c r="I539" t="s">
        <v>884</v>
      </c>
      <c r="J539" t="s">
        <v>56</v>
      </c>
    </row>
    <row r="540" spans="1:10">
      <c r="A540" s="7" t="s">
        <v>887</v>
      </c>
      <c r="B540" s="8" t="s">
        <v>887</v>
      </c>
      <c r="C540" t="s">
        <v>888</v>
      </c>
      <c r="D540" t="s">
        <v>889</v>
      </c>
      <c r="E540" t="s">
        <v>57</v>
      </c>
      <c r="F540" t="s">
        <v>59</v>
      </c>
      <c r="G540" t="s">
        <v>93</v>
      </c>
      <c r="H540" t="s">
        <v>772</v>
      </c>
      <c r="I540" t="s">
        <v>884</v>
      </c>
      <c r="J540" t="s">
        <v>56</v>
      </c>
    </row>
    <row r="541" spans="1:10">
      <c r="A541" s="7" t="s">
        <v>890</v>
      </c>
      <c r="B541" s="8" t="s">
        <v>890</v>
      </c>
      <c r="C541" t="s">
        <v>891</v>
      </c>
      <c r="D541" t="s">
        <v>889</v>
      </c>
      <c r="E541" t="s">
        <v>57</v>
      </c>
      <c r="F541" t="s">
        <v>59</v>
      </c>
      <c r="G541" t="s">
        <v>93</v>
      </c>
      <c r="H541" t="s">
        <v>772</v>
      </c>
      <c r="I541" t="s">
        <v>884</v>
      </c>
      <c r="J541" t="s">
        <v>56</v>
      </c>
    </row>
    <row r="542" spans="1:10">
      <c r="A542" s="7" t="s">
        <v>892</v>
      </c>
      <c r="B542" s="8" t="s">
        <v>892</v>
      </c>
      <c r="C542" t="s">
        <v>893</v>
      </c>
      <c r="D542" t="s">
        <v>889</v>
      </c>
      <c r="E542" t="s">
        <v>57</v>
      </c>
      <c r="F542" t="s">
        <v>59</v>
      </c>
      <c r="G542" t="s">
        <v>93</v>
      </c>
      <c r="H542" t="s">
        <v>772</v>
      </c>
      <c r="I542" t="s">
        <v>884</v>
      </c>
      <c r="J542" t="s">
        <v>56</v>
      </c>
    </row>
    <row r="543" spans="1:10">
      <c r="A543" s="7" t="s">
        <v>894</v>
      </c>
      <c r="B543" s="8" t="s">
        <v>894</v>
      </c>
      <c r="C543" t="s">
        <v>895</v>
      </c>
      <c r="D543" t="s">
        <v>66</v>
      </c>
      <c r="E543" t="s">
        <v>19</v>
      </c>
      <c r="F543" t="s">
        <v>58</v>
      </c>
      <c r="G543" t="s">
        <v>63</v>
      </c>
      <c r="H543" t="s">
        <v>896</v>
      </c>
      <c r="I543" t="s">
        <v>897</v>
      </c>
      <c r="J543" t="s">
        <v>61</v>
      </c>
    </row>
    <row r="544" spans="1:10">
      <c r="A544" s="7" t="s">
        <v>894</v>
      </c>
      <c r="B544" s="8" t="s">
        <v>894</v>
      </c>
      <c r="C544" t="s">
        <v>898</v>
      </c>
      <c r="D544" t="s">
        <v>66</v>
      </c>
      <c r="E544" t="s">
        <v>19</v>
      </c>
      <c r="F544" t="s">
        <v>58</v>
      </c>
      <c r="G544" t="s">
        <v>63</v>
      </c>
      <c r="H544" t="s">
        <v>896</v>
      </c>
      <c r="I544" t="s">
        <v>897</v>
      </c>
      <c r="J544" t="s">
        <v>61</v>
      </c>
    </row>
    <row r="545" spans="1:10">
      <c r="A545" s="7" t="s">
        <v>894</v>
      </c>
      <c r="B545" s="8" t="s">
        <v>894</v>
      </c>
      <c r="C545" t="s">
        <v>899</v>
      </c>
      <c r="D545" t="s">
        <v>66</v>
      </c>
      <c r="E545" t="s">
        <v>19</v>
      </c>
      <c r="F545" t="s">
        <v>58</v>
      </c>
      <c r="G545" t="s">
        <v>63</v>
      </c>
      <c r="H545" t="s">
        <v>896</v>
      </c>
      <c r="I545" t="s">
        <v>897</v>
      </c>
      <c r="J545" t="s">
        <v>61</v>
      </c>
    </row>
    <row r="546" spans="1:10">
      <c r="A546" s="7" t="s">
        <v>894</v>
      </c>
      <c r="B546" s="8" t="s">
        <v>894</v>
      </c>
      <c r="C546" t="s">
        <v>900</v>
      </c>
      <c r="D546" t="s">
        <v>66</v>
      </c>
      <c r="E546" t="s">
        <v>19</v>
      </c>
      <c r="F546" t="s">
        <v>58</v>
      </c>
      <c r="G546" t="s">
        <v>63</v>
      </c>
      <c r="H546" t="s">
        <v>896</v>
      </c>
      <c r="I546" t="s">
        <v>897</v>
      </c>
      <c r="J546" t="s">
        <v>61</v>
      </c>
    </row>
    <row r="547" spans="1:10">
      <c r="A547" s="7" t="s">
        <v>894</v>
      </c>
      <c r="B547" s="8" t="s">
        <v>894</v>
      </c>
      <c r="C547" t="s">
        <v>901</v>
      </c>
      <c r="D547" t="s">
        <v>66</v>
      </c>
      <c r="E547" t="s">
        <v>19</v>
      </c>
      <c r="F547" t="s">
        <v>58</v>
      </c>
      <c r="G547" t="s">
        <v>63</v>
      </c>
      <c r="H547" t="s">
        <v>896</v>
      </c>
      <c r="I547" t="s">
        <v>897</v>
      </c>
      <c r="J547" t="s">
        <v>61</v>
      </c>
    </row>
    <row r="548" spans="1:10">
      <c r="A548" s="7" t="s">
        <v>902</v>
      </c>
      <c r="B548" s="8" t="s">
        <v>902</v>
      </c>
      <c r="C548" t="s">
        <v>903</v>
      </c>
      <c r="D548" t="s">
        <v>66</v>
      </c>
      <c r="E548" t="s">
        <v>19</v>
      </c>
      <c r="F548" t="s">
        <v>58</v>
      </c>
      <c r="G548" t="s">
        <v>63</v>
      </c>
      <c r="H548" t="s">
        <v>896</v>
      </c>
      <c r="I548" t="s">
        <v>897</v>
      </c>
      <c r="J548" t="s">
        <v>61</v>
      </c>
    </row>
    <row r="549" spans="1:10">
      <c r="A549" s="7" t="s">
        <v>902</v>
      </c>
      <c r="B549" s="8" t="s">
        <v>902</v>
      </c>
      <c r="C549" t="s">
        <v>904</v>
      </c>
      <c r="D549" t="s">
        <v>66</v>
      </c>
      <c r="E549" t="s">
        <v>19</v>
      </c>
      <c r="F549" t="s">
        <v>58</v>
      </c>
      <c r="G549" t="s">
        <v>63</v>
      </c>
      <c r="H549" t="s">
        <v>896</v>
      </c>
      <c r="I549" t="s">
        <v>897</v>
      </c>
      <c r="J549" t="s">
        <v>61</v>
      </c>
    </row>
    <row r="550" spans="1:10">
      <c r="A550" s="7" t="s">
        <v>902</v>
      </c>
      <c r="B550" s="8" t="s">
        <v>902</v>
      </c>
      <c r="C550" t="s">
        <v>905</v>
      </c>
      <c r="D550" t="s">
        <v>66</v>
      </c>
      <c r="E550" t="s">
        <v>19</v>
      </c>
      <c r="F550" t="s">
        <v>58</v>
      </c>
      <c r="G550" t="s">
        <v>63</v>
      </c>
      <c r="H550" t="s">
        <v>896</v>
      </c>
      <c r="I550" t="s">
        <v>897</v>
      </c>
      <c r="J550" t="s">
        <v>61</v>
      </c>
    </row>
    <row r="551" spans="1:10">
      <c r="A551" s="7" t="s">
        <v>902</v>
      </c>
      <c r="B551" s="8" t="s">
        <v>902</v>
      </c>
      <c r="C551" t="s">
        <v>906</v>
      </c>
      <c r="D551" t="s">
        <v>66</v>
      </c>
      <c r="E551" t="s">
        <v>19</v>
      </c>
      <c r="F551" t="s">
        <v>58</v>
      </c>
      <c r="G551" t="s">
        <v>63</v>
      </c>
      <c r="H551" t="s">
        <v>896</v>
      </c>
      <c r="I551" t="s">
        <v>897</v>
      </c>
      <c r="J551" t="s">
        <v>61</v>
      </c>
    </row>
    <row r="552" spans="1:10">
      <c r="A552" s="7" t="s">
        <v>902</v>
      </c>
      <c r="B552" s="8" t="s">
        <v>902</v>
      </c>
      <c r="C552" t="s">
        <v>907</v>
      </c>
      <c r="D552" t="s">
        <v>66</v>
      </c>
      <c r="E552" t="s">
        <v>19</v>
      </c>
      <c r="F552" t="s">
        <v>58</v>
      </c>
      <c r="G552" t="s">
        <v>63</v>
      </c>
      <c r="H552" t="s">
        <v>896</v>
      </c>
      <c r="I552" t="s">
        <v>897</v>
      </c>
      <c r="J552" t="s">
        <v>61</v>
      </c>
    </row>
    <row r="553" spans="1:10">
      <c r="A553" s="7" t="s">
        <v>902</v>
      </c>
      <c r="B553" s="8" t="s">
        <v>902</v>
      </c>
      <c r="C553" t="s">
        <v>908</v>
      </c>
      <c r="D553" t="s">
        <v>66</v>
      </c>
      <c r="E553" t="s">
        <v>19</v>
      </c>
      <c r="F553" t="s">
        <v>58</v>
      </c>
      <c r="G553" t="s">
        <v>63</v>
      </c>
      <c r="H553" t="s">
        <v>896</v>
      </c>
      <c r="I553" t="s">
        <v>897</v>
      </c>
      <c r="J553" t="s">
        <v>61</v>
      </c>
    </row>
    <row r="554" spans="1:10">
      <c r="A554" s="7" t="s">
        <v>909</v>
      </c>
      <c r="B554" s="8" t="s">
        <v>909</v>
      </c>
      <c r="C554" t="s">
        <v>910</v>
      </c>
      <c r="D554" t="s">
        <v>66</v>
      </c>
      <c r="E554" t="s">
        <v>19</v>
      </c>
      <c r="F554" t="s">
        <v>58</v>
      </c>
      <c r="G554" t="s">
        <v>63</v>
      </c>
      <c r="H554" t="s">
        <v>896</v>
      </c>
      <c r="I554" t="s">
        <v>897</v>
      </c>
      <c r="J554" t="s">
        <v>61</v>
      </c>
    </row>
    <row r="555" spans="1:10">
      <c r="A555" s="7" t="s">
        <v>911</v>
      </c>
      <c r="B555" s="8" t="s">
        <v>911</v>
      </c>
      <c r="C555" t="s">
        <v>912</v>
      </c>
      <c r="D555" t="s">
        <v>66</v>
      </c>
      <c r="E555" t="s">
        <v>19</v>
      </c>
      <c r="F555" t="s">
        <v>58</v>
      </c>
      <c r="G555" t="s">
        <v>63</v>
      </c>
      <c r="H555" t="s">
        <v>896</v>
      </c>
      <c r="I555" t="s">
        <v>897</v>
      </c>
      <c r="J555" t="s">
        <v>61</v>
      </c>
    </row>
    <row r="556" spans="1:10">
      <c r="A556" s="7" t="s">
        <v>913</v>
      </c>
      <c r="B556" s="8" t="s">
        <v>913</v>
      </c>
      <c r="C556" t="s">
        <v>914</v>
      </c>
      <c r="D556" t="s">
        <v>66</v>
      </c>
      <c r="E556" t="s">
        <v>19</v>
      </c>
      <c r="F556" t="s">
        <v>58</v>
      </c>
      <c r="G556" t="s">
        <v>63</v>
      </c>
      <c r="H556" t="s">
        <v>896</v>
      </c>
      <c r="I556" t="s">
        <v>897</v>
      </c>
      <c r="J556" t="s">
        <v>61</v>
      </c>
    </row>
    <row r="557" spans="1:10">
      <c r="A557" s="7" t="s">
        <v>915</v>
      </c>
      <c r="B557" s="8" t="s">
        <v>915</v>
      </c>
      <c r="C557" t="s">
        <v>916</v>
      </c>
      <c r="D557" t="s">
        <v>66</v>
      </c>
      <c r="E557" t="s">
        <v>19</v>
      </c>
      <c r="F557" t="s">
        <v>58</v>
      </c>
      <c r="G557" t="s">
        <v>63</v>
      </c>
      <c r="H557" t="s">
        <v>896</v>
      </c>
      <c r="I557" t="s">
        <v>897</v>
      </c>
      <c r="J557" t="s">
        <v>61</v>
      </c>
    </row>
    <row r="558" spans="1:10">
      <c r="A558" s="7" t="s">
        <v>917</v>
      </c>
      <c r="B558" s="8" t="s">
        <v>917</v>
      </c>
      <c r="C558" t="s">
        <v>918</v>
      </c>
      <c r="D558" t="s">
        <v>66</v>
      </c>
      <c r="E558" t="s">
        <v>19</v>
      </c>
      <c r="F558" t="s">
        <v>58</v>
      </c>
      <c r="G558" t="s">
        <v>63</v>
      </c>
      <c r="H558" t="s">
        <v>896</v>
      </c>
      <c r="I558" t="s">
        <v>897</v>
      </c>
      <c r="J558" t="s">
        <v>61</v>
      </c>
    </row>
    <row r="559" spans="1:10">
      <c r="A559" s="7" t="s">
        <v>919</v>
      </c>
      <c r="B559" s="8" t="s">
        <v>919</v>
      </c>
      <c r="C559" t="s">
        <v>920</v>
      </c>
      <c r="D559" t="s">
        <v>66</v>
      </c>
      <c r="E559" t="s">
        <v>19</v>
      </c>
      <c r="F559" t="s">
        <v>58</v>
      </c>
      <c r="G559" t="s">
        <v>63</v>
      </c>
      <c r="H559" t="s">
        <v>896</v>
      </c>
      <c r="I559" t="s">
        <v>897</v>
      </c>
      <c r="J559" t="s">
        <v>61</v>
      </c>
    </row>
    <row r="560" spans="1:10">
      <c r="A560" s="7" t="s">
        <v>919</v>
      </c>
      <c r="B560" s="8" t="s">
        <v>919</v>
      </c>
      <c r="C560" t="s">
        <v>921</v>
      </c>
      <c r="D560" t="s">
        <v>66</v>
      </c>
      <c r="E560" t="s">
        <v>19</v>
      </c>
      <c r="F560" t="s">
        <v>58</v>
      </c>
      <c r="G560" t="s">
        <v>63</v>
      </c>
      <c r="H560" t="s">
        <v>896</v>
      </c>
      <c r="I560" t="s">
        <v>897</v>
      </c>
      <c r="J560" t="s">
        <v>61</v>
      </c>
    </row>
    <row r="561" spans="1:10">
      <c r="A561" s="7" t="s">
        <v>922</v>
      </c>
      <c r="B561" s="8" t="s">
        <v>922</v>
      </c>
      <c r="C561" t="s">
        <v>923</v>
      </c>
      <c r="D561" t="s">
        <v>66</v>
      </c>
      <c r="E561" t="s">
        <v>19</v>
      </c>
      <c r="F561" t="s">
        <v>58</v>
      </c>
      <c r="G561" t="s">
        <v>63</v>
      </c>
      <c r="H561" t="s">
        <v>896</v>
      </c>
      <c r="I561" t="s">
        <v>897</v>
      </c>
      <c r="J561" t="s">
        <v>61</v>
      </c>
    </row>
    <row r="562" spans="1:10">
      <c r="A562" s="7" t="s">
        <v>922</v>
      </c>
      <c r="B562" s="8" t="s">
        <v>922</v>
      </c>
      <c r="C562" t="s">
        <v>924</v>
      </c>
      <c r="D562" t="s">
        <v>66</v>
      </c>
      <c r="E562" t="s">
        <v>19</v>
      </c>
      <c r="F562" t="s">
        <v>58</v>
      </c>
      <c r="G562" t="s">
        <v>63</v>
      </c>
      <c r="H562" t="s">
        <v>896</v>
      </c>
      <c r="I562" t="s">
        <v>897</v>
      </c>
      <c r="J562" t="s">
        <v>61</v>
      </c>
    </row>
    <row r="563" spans="1:10">
      <c r="A563" s="7" t="s">
        <v>925</v>
      </c>
      <c r="B563" s="8" t="s">
        <v>925</v>
      </c>
      <c r="C563" t="s">
        <v>926</v>
      </c>
      <c r="D563" t="s">
        <v>66</v>
      </c>
      <c r="E563" t="s">
        <v>19</v>
      </c>
      <c r="F563" t="s">
        <v>58</v>
      </c>
      <c r="G563" t="s">
        <v>63</v>
      </c>
      <c r="H563" t="s">
        <v>896</v>
      </c>
      <c r="I563" t="s">
        <v>897</v>
      </c>
      <c r="J563" t="s">
        <v>61</v>
      </c>
    </row>
    <row r="564" spans="1:10">
      <c r="A564" s="7" t="s">
        <v>925</v>
      </c>
      <c r="B564" s="8" t="s">
        <v>925</v>
      </c>
      <c r="C564" t="s">
        <v>927</v>
      </c>
      <c r="D564" t="s">
        <v>66</v>
      </c>
      <c r="E564" t="s">
        <v>19</v>
      </c>
      <c r="F564" t="s">
        <v>58</v>
      </c>
      <c r="G564" t="s">
        <v>63</v>
      </c>
      <c r="H564" t="s">
        <v>896</v>
      </c>
      <c r="I564" t="s">
        <v>897</v>
      </c>
      <c r="J564" t="s">
        <v>61</v>
      </c>
    </row>
    <row r="565" spans="1:10">
      <c r="A565" s="7" t="s">
        <v>928</v>
      </c>
      <c r="B565" s="8" t="s">
        <v>928</v>
      </c>
      <c r="C565" t="s">
        <v>929</v>
      </c>
      <c r="D565" t="s">
        <v>87</v>
      </c>
      <c r="E565" t="s">
        <v>19</v>
      </c>
      <c r="F565" t="s">
        <v>58</v>
      </c>
      <c r="G565" t="s">
        <v>63</v>
      </c>
      <c r="H565" t="s">
        <v>896</v>
      </c>
      <c r="I565" t="s">
        <v>897</v>
      </c>
      <c r="J565" t="s">
        <v>61</v>
      </c>
    </row>
    <row r="566" spans="1:10">
      <c r="A566" s="7" t="s">
        <v>928</v>
      </c>
      <c r="B566" s="8" t="s">
        <v>928</v>
      </c>
      <c r="C566" t="s">
        <v>930</v>
      </c>
      <c r="D566" t="s">
        <v>87</v>
      </c>
      <c r="E566" t="s">
        <v>19</v>
      </c>
      <c r="F566" t="s">
        <v>58</v>
      </c>
      <c r="G566" t="s">
        <v>63</v>
      </c>
      <c r="H566" t="s">
        <v>896</v>
      </c>
      <c r="I566" t="s">
        <v>897</v>
      </c>
      <c r="J566" t="s">
        <v>61</v>
      </c>
    </row>
    <row r="567" spans="1:10">
      <c r="A567" s="7" t="s">
        <v>928</v>
      </c>
      <c r="B567" s="8" t="s">
        <v>928</v>
      </c>
      <c r="C567" t="s">
        <v>931</v>
      </c>
      <c r="D567" t="s">
        <v>87</v>
      </c>
      <c r="E567" t="s">
        <v>19</v>
      </c>
      <c r="F567" t="s">
        <v>58</v>
      </c>
      <c r="G567" t="s">
        <v>63</v>
      </c>
      <c r="H567" t="s">
        <v>896</v>
      </c>
      <c r="I567" t="s">
        <v>897</v>
      </c>
      <c r="J567" t="s">
        <v>61</v>
      </c>
    </row>
    <row r="568" spans="1:10">
      <c r="A568" s="7" t="s">
        <v>928</v>
      </c>
      <c r="B568" s="8" t="s">
        <v>928</v>
      </c>
      <c r="C568" t="s">
        <v>932</v>
      </c>
      <c r="D568" t="s">
        <v>87</v>
      </c>
      <c r="E568" t="s">
        <v>19</v>
      </c>
      <c r="F568" t="s">
        <v>58</v>
      </c>
      <c r="G568" t="s">
        <v>63</v>
      </c>
      <c r="H568" t="s">
        <v>896</v>
      </c>
      <c r="I568" t="s">
        <v>897</v>
      </c>
      <c r="J568" t="s">
        <v>61</v>
      </c>
    </row>
    <row r="569" spans="1:10">
      <c r="A569" s="7" t="s">
        <v>933</v>
      </c>
      <c r="B569" s="8" t="s">
        <v>933</v>
      </c>
      <c r="C569" t="s">
        <v>934</v>
      </c>
      <c r="D569" t="s">
        <v>87</v>
      </c>
      <c r="E569" t="s">
        <v>19</v>
      </c>
      <c r="F569" t="s">
        <v>58</v>
      </c>
      <c r="G569" t="s">
        <v>63</v>
      </c>
      <c r="H569" t="s">
        <v>896</v>
      </c>
      <c r="I569" t="s">
        <v>897</v>
      </c>
      <c r="J569" t="s">
        <v>61</v>
      </c>
    </row>
    <row r="570" spans="1:10">
      <c r="A570" s="7" t="s">
        <v>933</v>
      </c>
      <c r="B570" s="8" t="s">
        <v>933</v>
      </c>
      <c r="C570" t="s">
        <v>935</v>
      </c>
      <c r="D570" t="s">
        <v>87</v>
      </c>
      <c r="E570" t="s">
        <v>19</v>
      </c>
      <c r="F570" t="s">
        <v>58</v>
      </c>
      <c r="G570" t="s">
        <v>63</v>
      </c>
      <c r="H570" t="s">
        <v>896</v>
      </c>
      <c r="I570" t="s">
        <v>897</v>
      </c>
      <c r="J570" t="s">
        <v>61</v>
      </c>
    </row>
    <row r="571" spans="1:10">
      <c r="A571" s="7" t="s">
        <v>933</v>
      </c>
      <c r="B571" s="8" t="s">
        <v>933</v>
      </c>
      <c r="C571" t="s">
        <v>936</v>
      </c>
      <c r="D571" t="s">
        <v>87</v>
      </c>
      <c r="E571" t="s">
        <v>19</v>
      </c>
      <c r="F571" t="s">
        <v>58</v>
      </c>
      <c r="G571" t="s">
        <v>63</v>
      </c>
      <c r="H571" t="s">
        <v>896</v>
      </c>
      <c r="I571" t="s">
        <v>897</v>
      </c>
      <c r="J571" t="s">
        <v>61</v>
      </c>
    </row>
    <row r="572" spans="1:10">
      <c r="A572" s="7" t="s">
        <v>933</v>
      </c>
      <c r="B572" s="8" t="s">
        <v>933</v>
      </c>
      <c r="C572" t="s">
        <v>937</v>
      </c>
      <c r="D572" t="s">
        <v>87</v>
      </c>
      <c r="E572" t="s">
        <v>19</v>
      </c>
      <c r="F572" t="s">
        <v>58</v>
      </c>
      <c r="G572" t="s">
        <v>63</v>
      </c>
      <c r="H572" t="s">
        <v>896</v>
      </c>
      <c r="I572" t="s">
        <v>897</v>
      </c>
      <c r="J572" t="s">
        <v>61</v>
      </c>
    </row>
    <row r="573" spans="1:10">
      <c r="A573" s="7" t="s">
        <v>938</v>
      </c>
      <c r="B573" s="8" t="s">
        <v>938</v>
      </c>
      <c r="C573" t="s">
        <v>939</v>
      </c>
      <c r="D573" t="s">
        <v>87</v>
      </c>
      <c r="E573" t="s">
        <v>19</v>
      </c>
      <c r="F573" t="s">
        <v>58</v>
      </c>
      <c r="G573" t="s">
        <v>63</v>
      </c>
      <c r="H573" t="s">
        <v>896</v>
      </c>
      <c r="I573" t="s">
        <v>897</v>
      </c>
      <c r="J573" t="s">
        <v>61</v>
      </c>
    </row>
    <row r="574" spans="1:10">
      <c r="A574" s="7" t="s">
        <v>938</v>
      </c>
      <c r="B574" s="8" t="s">
        <v>938</v>
      </c>
      <c r="C574" t="s">
        <v>940</v>
      </c>
      <c r="D574" t="s">
        <v>87</v>
      </c>
      <c r="E574" t="s">
        <v>19</v>
      </c>
      <c r="F574" t="s">
        <v>58</v>
      </c>
      <c r="G574" t="s">
        <v>63</v>
      </c>
      <c r="H574" t="s">
        <v>896</v>
      </c>
      <c r="I574" t="s">
        <v>897</v>
      </c>
      <c r="J574" t="s">
        <v>61</v>
      </c>
    </row>
    <row r="575" spans="1:10">
      <c r="A575" s="7" t="s">
        <v>938</v>
      </c>
      <c r="B575" s="8" t="s">
        <v>938</v>
      </c>
      <c r="C575" t="s">
        <v>941</v>
      </c>
      <c r="D575" t="s">
        <v>87</v>
      </c>
      <c r="E575" t="s">
        <v>19</v>
      </c>
      <c r="F575" t="s">
        <v>58</v>
      </c>
      <c r="G575" t="s">
        <v>63</v>
      </c>
      <c r="H575" t="s">
        <v>896</v>
      </c>
      <c r="I575" t="s">
        <v>897</v>
      </c>
      <c r="J575" t="s">
        <v>61</v>
      </c>
    </row>
    <row r="576" spans="1:10">
      <c r="A576" s="7" t="s">
        <v>938</v>
      </c>
      <c r="B576" s="8" t="s">
        <v>938</v>
      </c>
      <c r="C576" t="s">
        <v>942</v>
      </c>
      <c r="D576" t="s">
        <v>87</v>
      </c>
      <c r="E576" t="s">
        <v>19</v>
      </c>
      <c r="F576" t="s">
        <v>58</v>
      </c>
      <c r="G576" t="s">
        <v>63</v>
      </c>
      <c r="H576" t="s">
        <v>896</v>
      </c>
      <c r="I576" t="s">
        <v>897</v>
      </c>
      <c r="J576" t="s">
        <v>61</v>
      </c>
    </row>
    <row r="577" spans="1:10">
      <c r="A577" s="7" t="s">
        <v>943</v>
      </c>
      <c r="B577" s="8" t="s">
        <v>943</v>
      </c>
      <c r="C577" t="s">
        <v>944</v>
      </c>
      <c r="D577" t="s">
        <v>87</v>
      </c>
      <c r="E577" t="s">
        <v>19</v>
      </c>
      <c r="F577" t="s">
        <v>58</v>
      </c>
      <c r="G577" t="s">
        <v>63</v>
      </c>
      <c r="H577" t="s">
        <v>896</v>
      </c>
      <c r="I577" t="s">
        <v>897</v>
      </c>
      <c r="J577" t="s">
        <v>61</v>
      </c>
    </row>
    <row r="578" spans="1:10">
      <c r="A578" s="7" t="s">
        <v>943</v>
      </c>
      <c r="B578" s="8" t="s">
        <v>943</v>
      </c>
      <c r="C578" t="s">
        <v>945</v>
      </c>
      <c r="D578" t="s">
        <v>87</v>
      </c>
      <c r="E578" t="s">
        <v>19</v>
      </c>
      <c r="F578" t="s">
        <v>58</v>
      </c>
      <c r="G578" t="s">
        <v>63</v>
      </c>
      <c r="H578" t="s">
        <v>896</v>
      </c>
      <c r="I578" t="s">
        <v>897</v>
      </c>
      <c r="J578" t="s">
        <v>61</v>
      </c>
    </row>
    <row r="579" spans="1:10">
      <c r="A579" s="7" t="s">
        <v>943</v>
      </c>
      <c r="B579" s="8" t="s">
        <v>943</v>
      </c>
      <c r="C579" t="s">
        <v>946</v>
      </c>
      <c r="D579" t="s">
        <v>87</v>
      </c>
      <c r="E579" t="s">
        <v>19</v>
      </c>
      <c r="F579" t="s">
        <v>58</v>
      </c>
      <c r="G579" t="s">
        <v>63</v>
      </c>
      <c r="H579" t="s">
        <v>896</v>
      </c>
      <c r="I579" t="s">
        <v>897</v>
      </c>
      <c r="J579" t="s">
        <v>61</v>
      </c>
    </row>
    <row r="580" spans="1:10">
      <c r="A580" s="7" t="s">
        <v>947</v>
      </c>
      <c r="B580" s="8" t="s">
        <v>947</v>
      </c>
      <c r="C580" t="s">
        <v>948</v>
      </c>
      <c r="D580" t="s">
        <v>87</v>
      </c>
      <c r="E580" t="s">
        <v>19</v>
      </c>
      <c r="F580" t="s">
        <v>58</v>
      </c>
      <c r="G580" t="s">
        <v>63</v>
      </c>
      <c r="H580" t="s">
        <v>896</v>
      </c>
      <c r="I580" t="s">
        <v>897</v>
      </c>
      <c r="J580" t="s">
        <v>61</v>
      </c>
    </row>
    <row r="581" spans="1:10">
      <c r="A581" s="7" t="s">
        <v>947</v>
      </c>
      <c r="B581" s="8" t="s">
        <v>947</v>
      </c>
      <c r="C581" t="s">
        <v>949</v>
      </c>
      <c r="D581" t="s">
        <v>87</v>
      </c>
      <c r="E581" t="s">
        <v>19</v>
      </c>
      <c r="F581" t="s">
        <v>58</v>
      </c>
      <c r="G581" t="s">
        <v>63</v>
      </c>
      <c r="H581" t="s">
        <v>896</v>
      </c>
      <c r="I581" t="s">
        <v>897</v>
      </c>
      <c r="J581" t="s">
        <v>61</v>
      </c>
    </row>
    <row r="582" spans="1:10">
      <c r="A582" s="7" t="s">
        <v>950</v>
      </c>
      <c r="B582" s="8" t="s">
        <v>950</v>
      </c>
      <c r="C582" t="s">
        <v>951</v>
      </c>
      <c r="D582" t="s">
        <v>87</v>
      </c>
      <c r="E582" t="s">
        <v>19</v>
      </c>
      <c r="F582" t="s">
        <v>58</v>
      </c>
      <c r="G582" t="s">
        <v>63</v>
      </c>
      <c r="H582" t="s">
        <v>896</v>
      </c>
      <c r="I582" t="s">
        <v>897</v>
      </c>
      <c r="J582" t="s">
        <v>61</v>
      </c>
    </row>
    <row r="583" spans="1:10">
      <c r="A583" s="7" t="s">
        <v>950</v>
      </c>
      <c r="B583" s="8" t="s">
        <v>950</v>
      </c>
      <c r="C583" t="s">
        <v>952</v>
      </c>
      <c r="D583" t="s">
        <v>87</v>
      </c>
      <c r="E583" t="s">
        <v>19</v>
      </c>
      <c r="F583" t="s">
        <v>58</v>
      </c>
      <c r="G583" t="s">
        <v>63</v>
      </c>
      <c r="H583" t="s">
        <v>896</v>
      </c>
      <c r="I583" t="s">
        <v>897</v>
      </c>
      <c r="J583" t="s">
        <v>61</v>
      </c>
    </row>
    <row r="584" spans="1:10">
      <c r="A584" s="7" t="s">
        <v>950</v>
      </c>
      <c r="B584" s="8" t="s">
        <v>950</v>
      </c>
      <c r="C584" t="s">
        <v>953</v>
      </c>
      <c r="D584" t="s">
        <v>87</v>
      </c>
      <c r="E584" t="s">
        <v>19</v>
      </c>
      <c r="F584" t="s">
        <v>58</v>
      </c>
      <c r="G584" t="s">
        <v>63</v>
      </c>
      <c r="H584" t="s">
        <v>896</v>
      </c>
      <c r="I584" t="s">
        <v>897</v>
      </c>
      <c r="J584" t="s">
        <v>61</v>
      </c>
    </row>
    <row r="585" spans="1:10">
      <c r="A585" s="7" t="s">
        <v>954</v>
      </c>
      <c r="B585" s="8" t="s">
        <v>954</v>
      </c>
      <c r="C585" t="s">
        <v>955</v>
      </c>
      <c r="D585" t="s">
        <v>478</v>
      </c>
      <c r="E585" t="s">
        <v>19</v>
      </c>
      <c r="F585" t="s">
        <v>58</v>
      </c>
      <c r="G585" t="s">
        <v>63</v>
      </c>
      <c r="H585" t="s">
        <v>896</v>
      </c>
      <c r="I585" t="s">
        <v>897</v>
      </c>
      <c r="J585" t="s">
        <v>61</v>
      </c>
    </row>
    <row r="586" spans="1:10">
      <c r="A586" s="7" t="s">
        <v>954</v>
      </c>
      <c r="B586" s="8" t="s">
        <v>954</v>
      </c>
      <c r="C586" t="s">
        <v>956</v>
      </c>
      <c r="D586" t="s">
        <v>478</v>
      </c>
      <c r="E586" t="s">
        <v>19</v>
      </c>
      <c r="F586" t="s">
        <v>58</v>
      </c>
      <c r="G586" t="s">
        <v>63</v>
      </c>
      <c r="H586" t="s">
        <v>896</v>
      </c>
      <c r="I586" t="s">
        <v>897</v>
      </c>
      <c r="J586" t="s">
        <v>61</v>
      </c>
    </row>
    <row r="587" spans="1:10">
      <c r="A587" s="7" t="s">
        <v>954</v>
      </c>
      <c r="B587" s="8" t="s">
        <v>954</v>
      </c>
      <c r="C587" t="s">
        <v>957</v>
      </c>
      <c r="D587" t="s">
        <v>478</v>
      </c>
      <c r="E587" t="s">
        <v>19</v>
      </c>
      <c r="F587" t="s">
        <v>58</v>
      </c>
      <c r="G587" t="s">
        <v>63</v>
      </c>
      <c r="H587" t="s">
        <v>896</v>
      </c>
      <c r="I587" t="s">
        <v>897</v>
      </c>
      <c r="J587" t="s">
        <v>61</v>
      </c>
    </row>
    <row r="588" spans="1:10">
      <c r="A588" s="7" t="s">
        <v>954</v>
      </c>
      <c r="B588" s="8" t="s">
        <v>954</v>
      </c>
      <c r="C588" t="s">
        <v>958</v>
      </c>
      <c r="D588" t="s">
        <v>478</v>
      </c>
      <c r="E588" t="s">
        <v>19</v>
      </c>
      <c r="F588" t="s">
        <v>58</v>
      </c>
      <c r="G588" t="s">
        <v>63</v>
      </c>
      <c r="H588" t="s">
        <v>896</v>
      </c>
      <c r="I588" t="s">
        <v>897</v>
      </c>
      <c r="J588" t="s">
        <v>61</v>
      </c>
    </row>
    <row r="589" spans="1:10">
      <c r="A589" s="7" t="s">
        <v>954</v>
      </c>
      <c r="B589" s="8" t="s">
        <v>954</v>
      </c>
      <c r="C589" t="s">
        <v>959</v>
      </c>
      <c r="D589" t="s">
        <v>478</v>
      </c>
      <c r="E589" t="s">
        <v>19</v>
      </c>
      <c r="F589" t="s">
        <v>58</v>
      </c>
      <c r="G589" t="s">
        <v>63</v>
      </c>
      <c r="H589" t="s">
        <v>896</v>
      </c>
      <c r="I589" t="s">
        <v>897</v>
      </c>
      <c r="J589" t="s">
        <v>61</v>
      </c>
    </row>
    <row r="590" spans="1:10">
      <c r="A590" s="7" t="s">
        <v>954</v>
      </c>
      <c r="B590" s="8" t="s">
        <v>954</v>
      </c>
      <c r="C590" t="s">
        <v>960</v>
      </c>
      <c r="D590" t="s">
        <v>478</v>
      </c>
      <c r="E590" t="s">
        <v>19</v>
      </c>
      <c r="F590" t="s">
        <v>58</v>
      </c>
      <c r="G590" t="s">
        <v>63</v>
      </c>
      <c r="H590" t="s">
        <v>896</v>
      </c>
      <c r="I590" t="s">
        <v>897</v>
      </c>
      <c r="J590" t="s">
        <v>61</v>
      </c>
    </row>
    <row r="591" spans="1:10">
      <c r="A591" s="7" t="s">
        <v>954</v>
      </c>
      <c r="B591" s="8" t="s">
        <v>954</v>
      </c>
      <c r="C591" t="s">
        <v>961</v>
      </c>
      <c r="D591" t="s">
        <v>478</v>
      </c>
      <c r="E591" t="s">
        <v>19</v>
      </c>
      <c r="F591" t="s">
        <v>58</v>
      </c>
      <c r="G591" t="s">
        <v>63</v>
      </c>
      <c r="H591" t="s">
        <v>896</v>
      </c>
      <c r="I591" t="s">
        <v>897</v>
      </c>
      <c r="J591" t="s">
        <v>61</v>
      </c>
    </row>
    <row r="592" spans="1:10">
      <c r="A592" s="7" t="s">
        <v>954</v>
      </c>
      <c r="B592" s="8" t="s">
        <v>954</v>
      </c>
      <c r="C592" t="s">
        <v>962</v>
      </c>
      <c r="D592" t="s">
        <v>478</v>
      </c>
      <c r="E592" t="s">
        <v>19</v>
      </c>
      <c r="F592" t="s">
        <v>58</v>
      </c>
      <c r="G592" t="s">
        <v>63</v>
      </c>
      <c r="H592" t="s">
        <v>896</v>
      </c>
      <c r="I592" t="s">
        <v>897</v>
      </c>
      <c r="J592" t="s">
        <v>61</v>
      </c>
    </row>
    <row r="593" spans="1:10">
      <c r="A593" s="7" t="s">
        <v>954</v>
      </c>
      <c r="B593" s="8" t="s">
        <v>954</v>
      </c>
      <c r="C593" t="s">
        <v>963</v>
      </c>
      <c r="D593" t="s">
        <v>478</v>
      </c>
      <c r="E593" t="s">
        <v>19</v>
      </c>
      <c r="F593" t="s">
        <v>58</v>
      </c>
      <c r="G593" t="s">
        <v>63</v>
      </c>
      <c r="H593" t="s">
        <v>896</v>
      </c>
      <c r="I593" t="s">
        <v>897</v>
      </c>
      <c r="J593" t="s">
        <v>61</v>
      </c>
    </row>
    <row r="594" spans="1:10">
      <c r="A594" s="7" t="s">
        <v>954</v>
      </c>
      <c r="B594" s="8" t="s">
        <v>954</v>
      </c>
      <c r="C594" t="s">
        <v>964</v>
      </c>
      <c r="D594" t="s">
        <v>478</v>
      </c>
      <c r="E594" t="s">
        <v>19</v>
      </c>
      <c r="F594" t="s">
        <v>58</v>
      </c>
      <c r="G594" t="s">
        <v>63</v>
      </c>
      <c r="H594" t="s">
        <v>896</v>
      </c>
      <c r="I594" t="s">
        <v>897</v>
      </c>
      <c r="J594" t="s">
        <v>61</v>
      </c>
    </row>
    <row r="595" spans="1:10">
      <c r="A595" s="7" t="s">
        <v>954</v>
      </c>
      <c r="B595" s="8" t="s">
        <v>954</v>
      </c>
      <c r="C595" t="s">
        <v>965</v>
      </c>
      <c r="D595" t="s">
        <v>478</v>
      </c>
      <c r="E595" t="s">
        <v>19</v>
      </c>
      <c r="F595" t="s">
        <v>58</v>
      </c>
      <c r="G595" t="s">
        <v>63</v>
      </c>
      <c r="H595" t="s">
        <v>896</v>
      </c>
      <c r="I595" t="s">
        <v>897</v>
      </c>
      <c r="J595" t="s">
        <v>61</v>
      </c>
    </row>
    <row r="596" spans="1:10">
      <c r="A596" s="7" t="s">
        <v>954</v>
      </c>
      <c r="B596" s="8" t="s">
        <v>954</v>
      </c>
      <c r="C596" t="s">
        <v>966</v>
      </c>
      <c r="D596" t="s">
        <v>478</v>
      </c>
      <c r="E596" t="s">
        <v>19</v>
      </c>
      <c r="F596" t="s">
        <v>58</v>
      </c>
      <c r="G596" t="s">
        <v>63</v>
      </c>
      <c r="H596" t="s">
        <v>896</v>
      </c>
      <c r="I596" t="s">
        <v>897</v>
      </c>
      <c r="J596" t="s">
        <v>61</v>
      </c>
    </row>
    <row r="597" spans="1:10">
      <c r="A597" s="7" t="s">
        <v>954</v>
      </c>
      <c r="B597" s="8" t="s">
        <v>954</v>
      </c>
      <c r="C597" t="s">
        <v>967</v>
      </c>
      <c r="D597" t="s">
        <v>478</v>
      </c>
      <c r="E597" t="s">
        <v>19</v>
      </c>
      <c r="F597" t="s">
        <v>58</v>
      </c>
      <c r="G597" t="s">
        <v>63</v>
      </c>
      <c r="H597" t="s">
        <v>896</v>
      </c>
      <c r="I597" t="s">
        <v>897</v>
      </c>
      <c r="J597" t="s">
        <v>61</v>
      </c>
    </row>
    <row r="598" spans="1:10">
      <c r="A598" s="7" t="s">
        <v>954</v>
      </c>
      <c r="B598" s="8" t="s">
        <v>954</v>
      </c>
      <c r="C598" t="s">
        <v>968</v>
      </c>
      <c r="D598" t="s">
        <v>478</v>
      </c>
      <c r="E598" t="s">
        <v>19</v>
      </c>
      <c r="F598" t="s">
        <v>58</v>
      </c>
      <c r="G598" t="s">
        <v>63</v>
      </c>
      <c r="H598" t="s">
        <v>896</v>
      </c>
      <c r="I598" t="s">
        <v>897</v>
      </c>
      <c r="J598" t="s">
        <v>61</v>
      </c>
    </row>
    <row r="599" spans="1:10">
      <c r="A599" s="7" t="s">
        <v>954</v>
      </c>
      <c r="B599" s="8" t="s">
        <v>954</v>
      </c>
      <c r="C599" t="s">
        <v>969</v>
      </c>
      <c r="D599" t="s">
        <v>478</v>
      </c>
      <c r="E599" t="s">
        <v>19</v>
      </c>
      <c r="F599" t="s">
        <v>58</v>
      </c>
      <c r="G599" t="s">
        <v>63</v>
      </c>
      <c r="H599" t="s">
        <v>896</v>
      </c>
      <c r="I599" t="s">
        <v>897</v>
      </c>
      <c r="J599" t="s">
        <v>61</v>
      </c>
    </row>
    <row r="600" spans="1:10">
      <c r="A600" s="7" t="s">
        <v>954</v>
      </c>
      <c r="B600" s="8" t="s">
        <v>954</v>
      </c>
      <c r="C600" t="s">
        <v>970</v>
      </c>
      <c r="D600" t="s">
        <v>478</v>
      </c>
      <c r="E600" t="s">
        <v>19</v>
      </c>
      <c r="F600" t="s">
        <v>58</v>
      </c>
      <c r="G600" t="s">
        <v>63</v>
      </c>
      <c r="H600" t="s">
        <v>896</v>
      </c>
      <c r="I600" t="s">
        <v>897</v>
      </c>
      <c r="J600" t="s">
        <v>61</v>
      </c>
    </row>
    <row r="601" spans="1:10">
      <c r="A601" s="7" t="s">
        <v>954</v>
      </c>
      <c r="B601" s="8" t="s">
        <v>954</v>
      </c>
      <c r="C601" t="s">
        <v>971</v>
      </c>
      <c r="D601" t="s">
        <v>478</v>
      </c>
      <c r="E601" t="s">
        <v>19</v>
      </c>
      <c r="F601" t="s">
        <v>58</v>
      </c>
      <c r="G601" t="s">
        <v>63</v>
      </c>
      <c r="H601" t="s">
        <v>896</v>
      </c>
      <c r="I601" t="s">
        <v>897</v>
      </c>
      <c r="J601" t="s">
        <v>61</v>
      </c>
    </row>
    <row r="602" spans="1:10">
      <c r="A602" s="7" t="s">
        <v>954</v>
      </c>
      <c r="B602" s="8" t="s">
        <v>954</v>
      </c>
      <c r="C602" t="s">
        <v>972</v>
      </c>
      <c r="D602" t="s">
        <v>478</v>
      </c>
      <c r="E602" t="s">
        <v>19</v>
      </c>
      <c r="F602" t="s">
        <v>58</v>
      </c>
      <c r="G602" t="s">
        <v>63</v>
      </c>
      <c r="H602" t="s">
        <v>896</v>
      </c>
      <c r="I602" t="s">
        <v>897</v>
      </c>
      <c r="J602" t="s">
        <v>61</v>
      </c>
    </row>
    <row r="603" spans="1:10">
      <c r="A603" s="7" t="s">
        <v>954</v>
      </c>
      <c r="B603" s="8" t="s">
        <v>954</v>
      </c>
      <c r="C603" t="s">
        <v>973</v>
      </c>
      <c r="D603" t="s">
        <v>478</v>
      </c>
      <c r="E603" t="s">
        <v>19</v>
      </c>
      <c r="F603" t="s">
        <v>58</v>
      </c>
      <c r="G603" t="s">
        <v>63</v>
      </c>
      <c r="H603" t="s">
        <v>896</v>
      </c>
      <c r="I603" t="s">
        <v>897</v>
      </c>
      <c r="J603" t="s">
        <v>61</v>
      </c>
    </row>
    <row r="604" spans="1:10">
      <c r="A604" s="7" t="s">
        <v>954</v>
      </c>
      <c r="B604" s="8" t="s">
        <v>954</v>
      </c>
      <c r="C604" t="s">
        <v>974</v>
      </c>
      <c r="D604" t="s">
        <v>478</v>
      </c>
      <c r="E604" t="s">
        <v>19</v>
      </c>
      <c r="F604" t="s">
        <v>58</v>
      </c>
      <c r="G604" t="s">
        <v>63</v>
      </c>
      <c r="H604" t="s">
        <v>896</v>
      </c>
      <c r="I604" t="s">
        <v>897</v>
      </c>
      <c r="J604" t="s">
        <v>61</v>
      </c>
    </row>
    <row r="605" spans="1:10">
      <c r="A605" s="7" t="s">
        <v>954</v>
      </c>
      <c r="B605" s="8" t="s">
        <v>954</v>
      </c>
      <c r="C605" t="s">
        <v>975</v>
      </c>
      <c r="D605" t="s">
        <v>478</v>
      </c>
      <c r="E605" t="s">
        <v>19</v>
      </c>
      <c r="F605" t="s">
        <v>58</v>
      </c>
      <c r="G605" t="s">
        <v>63</v>
      </c>
      <c r="H605" t="s">
        <v>896</v>
      </c>
      <c r="I605" t="s">
        <v>897</v>
      </c>
      <c r="J605" t="s">
        <v>61</v>
      </c>
    </row>
    <row r="606" spans="1:10">
      <c r="A606" s="7" t="s">
        <v>954</v>
      </c>
      <c r="B606" s="8" t="s">
        <v>954</v>
      </c>
      <c r="C606" t="s">
        <v>976</v>
      </c>
      <c r="D606" t="s">
        <v>478</v>
      </c>
      <c r="E606" t="s">
        <v>19</v>
      </c>
      <c r="F606" t="s">
        <v>58</v>
      </c>
      <c r="G606" t="s">
        <v>63</v>
      </c>
      <c r="H606" t="s">
        <v>896</v>
      </c>
      <c r="I606" t="s">
        <v>897</v>
      </c>
      <c r="J606" t="s">
        <v>61</v>
      </c>
    </row>
    <row r="607" spans="1:10">
      <c r="A607" s="7" t="s">
        <v>954</v>
      </c>
      <c r="B607" s="8" t="s">
        <v>954</v>
      </c>
      <c r="C607" t="s">
        <v>977</v>
      </c>
      <c r="D607" t="s">
        <v>478</v>
      </c>
      <c r="E607" t="s">
        <v>19</v>
      </c>
      <c r="F607" t="s">
        <v>58</v>
      </c>
      <c r="G607" t="s">
        <v>63</v>
      </c>
      <c r="H607" t="s">
        <v>896</v>
      </c>
      <c r="I607" t="s">
        <v>897</v>
      </c>
      <c r="J607" t="s">
        <v>61</v>
      </c>
    </row>
    <row r="608" spans="1:10">
      <c r="A608" s="7" t="s">
        <v>954</v>
      </c>
      <c r="B608" s="8" t="s">
        <v>954</v>
      </c>
      <c r="C608" t="s">
        <v>978</v>
      </c>
      <c r="D608" t="s">
        <v>478</v>
      </c>
      <c r="E608" t="s">
        <v>19</v>
      </c>
      <c r="F608" t="s">
        <v>58</v>
      </c>
      <c r="G608" t="s">
        <v>63</v>
      </c>
      <c r="H608" t="s">
        <v>896</v>
      </c>
      <c r="I608" t="s">
        <v>897</v>
      </c>
      <c r="J608" t="s">
        <v>61</v>
      </c>
    </row>
    <row r="609" spans="1:10">
      <c r="A609" s="7" t="s">
        <v>954</v>
      </c>
      <c r="B609" s="8" t="s">
        <v>954</v>
      </c>
      <c r="C609" t="s">
        <v>979</v>
      </c>
      <c r="D609" t="s">
        <v>478</v>
      </c>
      <c r="E609" t="s">
        <v>19</v>
      </c>
      <c r="F609" t="s">
        <v>58</v>
      </c>
      <c r="G609" t="s">
        <v>63</v>
      </c>
      <c r="H609" t="s">
        <v>896</v>
      </c>
      <c r="I609" t="s">
        <v>897</v>
      </c>
      <c r="J609" t="s">
        <v>61</v>
      </c>
    </row>
    <row r="610" spans="1:10">
      <c r="A610" s="7" t="s">
        <v>954</v>
      </c>
      <c r="B610" s="8" t="s">
        <v>954</v>
      </c>
      <c r="C610" t="s">
        <v>980</v>
      </c>
      <c r="D610" t="s">
        <v>478</v>
      </c>
      <c r="E610" t="s">
        <v>19</v>
      </c>
      <c r="F610" t="s">
        <v>58</v>
      </c>
      <c r="G610" t="s">
        <v>63</v>
      </c>
      <c r="H610" t="s">
        <v>896</v>
      </c>
      <c r="I610" t="s">
        <v>897</v>
      </c>
      <c r="J610" t="s">
        <v>61</v>
      </c>
    </row>
    <row r="611" spans="1:10">
      <c r="A611" s="7" t="s">
        <v>954</v>
      </c>
      <c r="B611" s="8" t="s">
        <v>954</v>
      </c>
      <c r="C611" t="s">
        <v>981</v>
      </c>
      <c r="D611" t="s">
        <v>478</v>
      </c>
      <c r="E611" t="s">
        <v>19</v>
      </c>
      <c r="F611" t="s">
        <v>58</v>
      </c>
      <c r="G611" t="s">
        <v>63</v>
      </c>
      <c r="H611" t="s">
        <v>896</v>
      </c>
      <c r="I611" t="s">
        <v>897</v>
      </c>
      <c r="J611" t="s">
        <v>61</v>
      </c>
    </row>
    <row r="612" spans="1:10">
      <c r="A612" s="7" t="s">
        <v>954</v>
      </c>
      <c r="B612" s="8" t="s">
        <v>954</v>
      </c>
      <c r="C612" t="s">
        <v>982</v>
      </c>
      <c r="D612" t="s">
        <v>478</v>
      </c>
      <c r="E612" t="s">
        <v>19</v>
      </c>
      <c r="F612" t="s">
        <v>58</v>
      </c>
      <c r="G612" t="s">
        <v>63</v>
      </c>
      <c r="H612" t="s">
        <v>896</v>
      </c>
      <c r="I612" t="s">
        <v>897</v>
      </c>
      <c r="J612" t="s">
        <v>61</v>
      </c>
    </row>
    <row r="613" spans="1:10">
      <c r="A613" s="7" t="s">
        <v>954</v>
      </c>
      <c r="B613" s="8" t="s">
        <v>954</v>
      </c>
      <c r="C613" t="s">
        <v>983</v>
      </c>
      <c r="D613" t="s">
        <v>478</v>
      </c>
      <c r="E613" t="s">
        <v>19</v>
      </c>
      <c r="F613" t="s">
        <v>58</v>
      </c>
      <c r="G613" t="s">
        <v>63</v>
      </c>
      <c r="H613" t="s">
        <v>896</v>
      </c>
      <c r="I613" t="s">
        <v>897</v>
      </c>
      <c r="J613" t="s">
        <v>61</v>
      </c>
    </row>
    <row r="614" spans="1:10">
      <c r="A614" s="7" t="s">
        <v>954</v>
      </c>
      <c r="B614" s="8" t="s">
        <v>954</v>
      </c>
      <c r="C614" t="s">
        <v>984</v>
      </c>
      <c r="D614" t="s">
        <v>478</v>
      </c>
      <c r="E614" t="s">
        <v>19</v>
      </c>
      <c r="F614" t="s">
        <v>58</v>
      </c>
      <c r="G614" t="s">
        <v>63</v>
      </c>
      <c r="H614" t="s">
        <v>896</v>
      </c>
      <c r="I614" t="s">
        <v>897</v>
      </c>
      <c r="J614" t="s">
        <v>61</v>
      </c>
    </row>
    <row r="615" spans="1:10">
      <c r="A615" s="7" t="s">
        <v>954</v>
      </c>
      <c r="B615" s="8" t="s">
        <v>954</v>
      </c>
      <c r="C615" t="s">
        <v>985</v>
      </c>
      <c r="D615" t="s">
        <v>478</v>
      </c>
      <c r="E615" t="s">
        <v>19</v>
      </c>
      <c r="F615" t="s">
        <v>58</v>
      </c>
      <c r="G615" t="s">
        <v>63</v>
      </c>
      <c r="H615" t="s">
        <v>896</v>
      </c>
      <c r="I615" t="s">
        <v>897</v>
      </c>
      <c r="J615" t="s">
        <v>61</v>
      </c>
    </row>
    <row r="616" spans="1:10">
      <c r="A616" s="7" t="s">
        <v>986</v>
      </c>
      <c r="B616" s="8" t="s">
        <v>986</v>
      </c>
      <c r="C616" t="s">
        <v>987</v>
      </c>
      <c r="D616" t="s">
        <v>64</v>
      </c>
      <c r="E616" t="s">
        <v>19</v>
      </c>
      <c r="F616" t="s">
        <v>58</v>
      </c>
      <c r="G616" t="s">
        <v>63</v>
      </c>
      <c r="H616" t="s">
        <v>896</v>
      </c>
      <c r="I616" t="s">
        <v>897</v>
      </c>
      <c r="J616" t="s">
        <v>61</v>
      </c>
    </row>
    <row r="617" spans="1:10">
      <c r="A617" s="7" t="s">
        <v>986</v>
      </c>
      <c r="B617" s="8" t="s">
        <v>986</v>
      </c>
      <c r="C617" t="s">
        <v>988</v>
      </c>
      <c r="D617" t="s">
        <v>64</v>
      </c>
      <c r="E617" t="s">
        <v>19</v>
      </c>
      <c r="F617" t="s">
        <v>58</v>
      </c>
      <c r="G617" t="s">
        <v>63</v>
      </c>
      <c r="H617" t="s">
        <v>896</v>
      </c>
      <c r="I617" t="s">
        <v>897</v>
      </c>
      <c r="J617" t="s">
        <v>61</v>
      </c>
    </row>
    <row r="618" spans="1:10">
      <c r="A618" s="7" t="s">
        <v>986</v>
      </c>
      <c r="B618" s="8" t="s">
        <v>986</v>
      </c>
      <c r="C618" t="s">
        <v>989</v>
      </c>
      <c r="D618" t="s">
        <v>64</v>
      </c>
      <c r="E618" t="s">
        <v>19</v>
      </c>
      <c r="F618" t="s">
        <v>58</v>
      </c>
      <c r="G618" t="s">
        <v>63</v>
      </c>
      <c r="H618" t="s">
        <v>896</v>
      </c>
      <c r="I618" t="s">
        <v>897</v>
      </c>
      <c r="J618" t="s">
        <v>61</v>
      </c>
    </row>
    <row r="619" spans="1:10">
      <c r="A619" s="7" t="s">
        <v>986</v>
      </c>
      <c r="B619" s="8" t="s">
        <v>986</v>
      </c>
      <c r="C619" t="s">
        <v>990</v>
      </c>
      <c r="D619" t="s">
        <v>64</v>
      </c>
      <c r="E619" t="s">
        <v>19</v>
      </c>
      <c r="F619" t="s">
        <v>58</v>
      </c>
      <c r="G619" t="s">
        <v>63</v>
      </c>
      <c r="H619" t="s">
        <v>896</v>
      </c>
      <c r="I619" t="s">
        <v>897</v>
      </c>
      <c r="J619" t="s">
        <v>61</v>
      </c>
    </row>
    <row r="620" spans="1:10">
      <c r="A620" s="7" t="s">
        <v>986</v>
      </c>
      <c r="B620" s="8" t="s">
        <v>986</v>
      </c>
      <c r="C620" t="s">
        <v>991</v>
      </c>
      <c r="D620" t="s">
        <v>64</v>
      </c>
      <c r="E620" t="s">
        <v>19</v>
      </c>
      <c r="F620" t="s">
        <v>58</v>
      </c>
      <c r="G620" t="s">
        <v>63</v>
      </c>
      <c r="H620" t="s">
        <v>896</v>
      </c>
      <c r="I620" t="s">
        <v>897</v>
      </c>
      <c r="J620" t="s">
        <v>61</v>
      </c>
    </row>
    <row r="621" spans="1:10">
      <c r="A621" s="7" t="s">
        <v>986</v>
      </c>
      <c r="B621" s="8" t="s">
        <v>986</v>
      </c>
      <c r="C621" t="s">
        <v>992</v>
      </c>
      <c r="D621" t="s">
        <v>64</v>
      </c>
      <c r="E621" t="s">
        <v>19</v>
      </c>
      <c r="F621" t="s">
        <v>58</v>
      </c>
      <c r="G621" t="s">
        <v>63</v>
      </c>
      <c r="H621" t="s">
        <v>896</v>
      </c>
      <c r="I621" t="s">
        <v>897</v>
      </c>
      <c r="J621" t="s">
        <v>61</v>
      </c>
    </row>
    <row r="622" spans="1:10">
      <c r="A622" s="7" t="s">
        <v>993</v>
      </c>
      <c r="B622" s="8" t="s">
        <v>993</v>
      </c>
      <c r="C622" t="s">
        <v>994</v>
      </c>
      <c r="D622" t="s">
        <v>64</v>
      </c>
      <c r="E622" t="s">
        <v>19</v>
      </c>
      <c r="F622" t="s">
        <v>58</v>
      </c>
      <c r="G622" t="s">
        <v>63</v>
      </c>
      <c r="H622" t="s">
        <v>896</v>
      </c>
      <c r="I622" t="s">
        <v>897</v>
      </c>
      <c r="J622" t="s">
        <v>61</v>
      </c>
    </row>
    <row r="623" spans="1:10">
      <c r="A623" s="7" t="s">
        <v>993</v>
      </c>
      <c r="B623" s="8" t="s">
        <v>993</v>
      </c>
      <c r="C623" t="s">
        <v>995</v>
      </c>
      <c r="D623" t="s">
        <v>64</v>
      </c>
      <c r="E623" t="s">
        <v>19</v>
      </c>
      <c r="F623" t="s">
        <v>58</v>
      </c>
      <c r="G623" t="s">
        <v>63</v>
      </c>
      <c r="H623" t="s">
        <v>896</v>
      </c>
      <c r="I623" t="s">
        <v>897</v>
      </c>
      <c r="J623" t="s">
        <v>61</v>
      </c>
    </row>
    <row r="624" spans="1:10">
      <c r="A624" s="7" t="s">
        <v>993</v>
      </c>
      <c r="B624" s="8" t="s">
        <v>993</v>
      </c>
      <c r="C624" t="s">
        <v>996</v>
      </c>
      <c r="D624" t="s">
        <v>64</v>
      </c>
      <c r="E624" t="s">
        <v>19</v>
      </c>
      <c r="F624" t="s">
        <v>58</v>
      </c>
      <c r="G624" t="s">
        <v>63</v>
      </c>
      <c r="H624" t="s">
        <v>896</v>
      </c>
      <c r="I624" t="s">
        <v>897</v>
      </c>
      <c r="J624" t="s">
        <v>61</v>
      </c>
    </row>
    <row r="625" spans="1:10">
      <c r="A625" s="7" t="s">
        <v>993</v>
      </c>
      <c r="B625" s="8" t="s">
        <v>993</v>
      </c>
      <c r="C625" t="s">
        <v>997</v>
      </c>
      <c r="D625" t="s">
        <v>64</v>
      </c>
      <c r="E625" t="s">
        <v>19</v>
      </c>
      <c r="F625" t="s">
        <v>58</v>
      </c>
      <c r="G625" t="s">
        <v>63</v>
      </c>
      <c r="H625" t="s">
        <v>896</v>
      </c>
      <c r="I625" t="s">
        <v>897</v>
      </c>
      <c r="J625" t="s">
        <v>61</v>
      </c>
    </row>
    <row r="626" spans="1:10">
      <c r="A626" s="7" t="s">
        <v>993</v>
      </c>
      <c r="B626" s="8" t="s">
        <v>993</v>
      </c>
      <c r="C626" t="s">
        <v>998</v>
      </c>
      <c r="D626" t="s">
        <v>64</v>
      </c>
      <c r="E626" t="s">
        <v>19</v>
      </c>
      <c r="F626" t="s">
        <v>58</v>
      </c>
      <c r="G626" t="s">
        <v>63</v>
      </c>
      <c r="H626" t="s">
        <v>896</v>
      </c>
      <c r="I626" t="s">
        <v>897</v>
      </c>
      <c r="J626" t="s">
        <v>61</v>
      </c>
    </row>
    <row r="627" spans="1:10">
      <c r="A627" s="7" t="s">
        <v>993</v>
      </c>
      <c r="B627" s="8" t="s">
        <v>993</v>
      </c>
      <c r="C627" t="s">
        <v>999</v>
      </c>
      <c r="D627" t="s">
        <v>64</v>
      </c>
      <c r="E627" t="s">
        <v>19</v>
      </c>
      <c r="F627" t="s">
        <v>58</v>
      </c>
      <c r="G627" t="s">
        <v>63</v>
      </c>
      <c r="H627" t="s">
        <v>896</v>
      </c>
      <c r="I627" t="s">
        <v>897</v>
      </c>
      <c r="J627" t="s">
        <v>61</v>
      </c>
    </row>
    <row r="628" spans="1:10">
      <c r="A628" s="7" t="s">
        <v>1000</v>
      </c>
      <c r="B628" s="8" t="s">
        <v>1000</v>
      </c>
      <c r="C628" t="s">
        <v>1001</v>
      </c>
      <c r="D628" t="s">
        <v>64</v>
      </c>
      <c r="E628" t="s">
        <v>19</v>
      </c>
      <c r="G628" t="s">
        <v>63</v>
      </c>
      <c r="H628" t="s">
        <v>896</v>
      </c>
      <c r="I628" t="s">
        <v>897</v>
      </c>
      <c r="J628" t="s">
        <v>61</v>
      </c>
    </row>
    <row r="629" spans="1:10">
      <c r="A629" s="7" t="s">
        <v>1000</v>
      </c>
      <c r="B629" s="8" t="s">
        <v>1000</v>
      </c>
      <c r="C629" t="s">
        <v>1002</v>
      </c>
      <c r="D629" t="s">
        <v>64</v>
      </c>
      <c r="E629" t="s">
        <v>19</v>
      </c>
      <c r="G629" t="s">
        <v>63</v>
      </c>
      <c r="H629" t="s">
        <v>896</v>
      </c>
      <c r="I629" t="s">
        <v>897</v>
      </c>
      <c r="J629" t="s">
        <v>61</v>
      </c>
    </row>
    <row r="630" spans="1:10">
      <c r="A630" s="7" t="s">
        <v>1000</v>
      </c>
      <c r="B630" s="8" t="s">
        <v>1000</v>
      </c>
      <c r="C630" t="s">
        <v>1003</v>
      </c>
      <c r="D630" t="s">
        <v>64</v>
      </c>
      <c r="E630" t="s">
        <v>19</v>
      </c>
      <c r="G630" t="s">
        <v>63</v>
      </c>
      <c r="H630" t="s">
        <v>896</v>
      </c>
      <c r="I630" t="s">
        <v>897</v>
      </c>
      <c r="J630" t="s">
        <v>61</v>
      </c>
    </row>
    <row r="631" spans="1:10">
      <c r="A631" s="7" t="s">
        <v>1004</v>
      </c>
      <c r="B631" s="8" t="s">
        <v>1004</v>
      </c>
      <c r="C631" t="s">
        <v>1005</v>
      </c>
      <c r="D631" t="s">
        <v>64</v>
      </c>
      <c r="E631" t="s">
        <v>19</v>
      </c>
      <c r="G631" t="s">
        <v>63</v>
      </c>
      <c r="H631" t="s">
        <v>896</v>
      </c>
      <c r="I631" t="s">
        <v>897</v>
      </c>
      <c r="J631" t="s">
        <v>61</v>
      </c>
    </row>
    <row r="632" spans="1:10">
      <c r="A632" s="7" t="s">
        <v>1006</v>
      </c>
      <c r="B632" s="8" t="s">
        <v>1006</v>
      </c>
      <c r="C632" t="s">
        <v>1007</v>
      </c>
      <c r="D632" t="s">
        <v>64</v>
      </c>
      <c r="E632" t="s">
        <v>19</v>
      </c>
      <c r="G632" t="s">
        <v>63</v>
      </c>
      <c r="H632" t="s">
        <v>896</v>
      </c>
      <c r="I632" t="s">
        <v>897</v>
      </c>
      <c r="J632" t="s">
        <v>61</v>
      </c>
    </row>
    <row r="633" spans="1:10">
      <c r="A633" s="7" t="s">
        <v>1008</v>
      </c>
      <c r="B633" s="8" t="s">
        <v>1008</v>
      </c>
      <c r="C633" t="s">
        <v>1009</v>
      </c>
      <c r="D633" t="s">
        <v>92</v>
      </c>
      <c r="E633" t="s">
        <v>19</v>
      </c>
      <c r="G633" t="s">
        <v>63</v>
      </c>
      <c r="H633" t="s">
        <v>896</v>
      </c>
      <c r="I633" t="s">
        <v>897</v>
      </c>
      <c r="J633" t="s">
        <v>61</v>
      </c>
    </row>
    <row r="634" spans="1:10">
      <c r="A634" s="7" t="s">
        <v>1008</v>
      </c>
      <c r="B634" s="8" t="s">
        <v>1008</v>
      </c>
      <c r="C634" t="s">
        <v>1010</v>
      </c>
      <c r="D634" t="s">
        <v>92</v>
      </c>
      <c r="E634" t="s">
        <v>19</v>
      </c>
      <c r="G634" t="s">
        <v>63</v>
      </c>
      <c r="H634" t="s">
        <v>896</v>
      </c>
      <c r="I634" t="s">
        <v>897</v>
      </c>
      <c r="J634" t="s">
        <v>61</v>
      </c>
    </row>
    <row r="635" spans="1:10">
      <c r="A635" s="7" t="s">
        <v>1011</v>
      </c>
      <c r="B635" s="8" t="s">
        <v>1011</v>
      </c>
      <c r="C635" t="s">
        <v>1012</v>
      </c>
      <c r="D635" t="s">
        <v>91</v>
      </c>
      <c r="E635" t="s">
        <v>19</v>
      </c>
      <c r="F635" t="s">
        <v>59</v>
      </c>
      <c r="G635" t="s">
        <v>63</v>
      </c>
      <c r="H635" t="s">
        <v>896</v>
      </c>
      <c r="I635" t="s">
        <v>897</v>
      </c>
      <c r="J635" t="s">
        <v>61</v>
      </c>
    </row>
    <row r="636" spans="1:10">
      <c r="A636" s="7" t="s">
        <v>1013</v>
      </c>
      <c r="B636" s="8" t="s">
        <v>1013</v>
      </c>
      <c r="C636" t="s">
        <v>1014</v>
      </c>
      <c r="D636" t="s">
        <v>701</v>
      </c>
      <c r="E636" t="s">
        <v>19</v>
      </c>
      <c r="G636" t="s">
        <v>63</v>
      </c>
      <c r="H636" t="s">
        <v>896</v>
      </c>
      <c r="I636" t="s">
        <v>897</v>
      </c>
      <c r="J636" t="s">
        <v>61</v>
      </c>
    </row>
    <row r="637" spans="1:10">
      <c r="A637" s="7" t="s">
        <v>1015</v>
      </c>
      <c r="B637" s="8" t="s">
        <v>1015</v>
      </c>
      <c r="C637" t="s">
        <v>1016</v>
      </c>
      <c r="D637" t="s">
        <v>588</v>
      </c>
      <c r="E637" t="s">
        <v>1017</v>
      </c>
      <c r="F637" t="s">
        <v>59</v>
      </c>
      <c r="G637" t="s">
        <v>63</v>
      </c>
      <c r="H637" t="s">
        <v>896</v>
      </c>
      <c r="I637" t="s">
        <v>897</v>
      </c>
      <c r="J637" t="s">
        <v>61</v>
      </c>
    </row>
    <row r="638" spans="1:10">
      <c r="A638" s="7" t="s">
        <v>1018</v>
      </c>
      <c r="B638" s="8" t="s">
        <v>1018</v>
      </c>
      <c r="C638" t="s">
        <v>1019</v>
      </c>
      <c r="D638" t="s">
        <v>588</v>
      </c>
      <c r="E638" t="s">
        <v>19</v>
      </c>
      <c r="F638" t="s">
        <v>59</v>
      </c>
      <c r="G638" t="s">
        <v>63</v>
      </c>
      <c r="H638" t="s">
        <v>896</v>
      </c>
      <c r="I638" t="s">
        <v>897</v>
      </c>
      <c r="J638" t="s">
        <v>61</v>
      </c>
    </row>
    <row r="639" spans="1:10">
      <c r="A639" s="7" t="s">
        <v>1020</v>
      </c>
      <c r="B639" s="8" t="s">
        <v>1020</v>
      </c>
      <c r="C639" t="s">
        <v>1021</v>
      </c>
      <c r="D639" t="s">
        <v>67</v>
      </c>
      <c r="E639" t="s">
        <v>19</v>
      </c>
      <c r="F639" t="s">
        <v>59</v>
      </c>
      <c r="G639" t="s">
        <v>63</v>
      </c>
      <c r="H639" t="s">
        <v>896</v>
      </c>
      <c r="I639" t="s">
        <v>897</v>
      </c>
      <c r="J639" t="s">
        <v>61</v>
      </c>
    </row>
    <row r="640" spans="1:10">
      <c r="A640" s="7" t="s">
        <v>1022</v>
      </c>
      <c r="B640" s="8" t="s">
        <v>1022</v>
      </c>
      <c r="C640" t="s">
        <v>1023</v>
      </c>
      <c r="D640" t="s">
        <v>67</v>
      </c>
      <c r="E640" t="s">
        <v>19</v>
      </c>
      <c r="F640" t="s">
        <v>59</v>
      </c>
      <c r="G640" t="s">
        <v>63</v>
      </c>
      <c r="H640" t="s">
        <v>896</v>
      </c>
      <c r="I640" t="s">
        <v>897</v>
      </c>
      <c r="J640" t="s">
        <v>61</v>
      </c>
    </row>
    <row r="641" spans="1:10">
      <c r="A641" s="7" t="s">
        <v>1024</v>
      </c>
      <c r="B641" s="8" t="s">
        <v>1025</v>
      </c>
      <c r="C641" t="s">
        <v>1026</v>
      </c>
      <c r="D641" t="s">
        <v>67</v>
      </c>
      <c r="E641" t="s">
        <v>1017</v>
      </c>
      <c r="F641" t="s">
        <v>59</v>
      </c>
      <c r="G641" t="s">
        <v>63</v>
      </c>
      <c r="H641" t="s">
        <v>896</v>
      </c>
      <c r="I641" t="s">
        <v>897</v>
      </c>
      <c r="J641" t="s">
        <v>61</v>
      </c>
    </row>
    <row r="642" spans="1:10">
      <c r="A642" s="7" t="s">
        <v>1027</v>
      </c>
      <c r="B642" s="8" t="s">
        <v>1028</v>
      </c>
      <c r="C642" t="s">
        <v>1029</v>
      </c>
      <c r="D642" t="s">
        <v>67</v>
      </c>
      <c r="E642" t="s">
        <v>19</v>
      </c>
      <c r="F642" t="s">
        <v>59</v>
      </c>
      <c r="G642" t="s">
        <v>63</v>
      </c>
      <c r="H642" t="s">
        <v>896</v>
      </c>
      <c r="I642" t="s">
        <v>897</v>
      </c>
      <c r="J642" t="s">
        <v>61</v>
      </c>
    </row>
    <row r="643" spans="1:10">
      <c r="A643" s="7" t="s">
        <v>1027</v>
      </c>
      <c r="B643" s="8" t="s">
        <v>1030</v>
      </c>
      <c r="C643" t="s">
        <v>1031</v>
      </c>
      <c r="D643" t="s">
        <v>67</v>
      </c>
      <c r="E643" t="s">
        <v>19</v>
      </c>
      <c r="F643" t="s">
        <v>59</v>
      </c>
      <c r="G643" t="s">
        <v>63</v>
      </c>
      <c r="H643" t="s">
        <v>896</v>
      </c>
      <c r="I643" t="s">
        <v>897</v>
      </c>
      <c r="J643" t="s">
        <v>61</v>
      </c>
    </row>
    <row r="644" spans="1:10">
      <c r="A644" s="7" t="s">
        <v>1032</v>
      </c>
      <c r="B644" s="8" t="s">
        <v>1033</v>
      </c>
      <c r="C644" t="s">
        <v>1034</v>
      </c>
      <c r="D644" t="s">
        <v>67</v>
      </c>
      <c r="E644" t="s">
        <v>19</v>
      </c>
      <c r="F644" t="s">
        <v>59</v>
      </c>
      <c r="G644" t="s">
        <v>63</v>
      </c>
      <c r="H644" t="s">
        <v>896</v>
      </c>
      <c r="I644" t="s">
        <v>897</v>
      </c>
      <c r="J644" t="s">
        <v>61</v>
      </c>
    </row>
    <row r="645" spans="1:10">
      <c r="A645" s="7" t="s">
        <v>1035</v>
      </c>
      <c r="B645" s="8" t="s">
        <v>1035</v>
      </c>
      <c r="C645" t="s">
        <v>1036</v>
      </c>
      <c r="D645" t="s">
        <v>67</v>
      </c>
      <c r="E645" t="s">
        <v>19</v>
      </c>
      <c r="F645" t="s">
        <v>59</v>
      </c>
      <c r="G645" t="s">
        <v>63</v>
      </c>
      <c r="H645" t="s">
        <v>896</v>
      </c>
      <c r="I645" t="s">
        <v>897</v>
      </c>
      <c r="J645" t="s">
        <v>61</v>
      </c>
    </row>
    <row r="646" spans="1:10">
      <c r="A646" s="7" t="s">
        <v>1037</v>
      </c>
      <c r="B646" s="8" t="s">
        <v>1037</v>
      </c>
      <c r="C646" t="s">
        <v>1038</v>
      </c>
      <c r="D646" t="s">
        <v>67</v>
      </c>
      <c r="E646" t="s">
        <v>19</v>
      </c>
      <c r="G646" t="s">
        <v>63</v>
      </c>
      <c r="H646" t="s">
        <v>896</v>
      </c>
      <c r="I646" t="s">
        <v>897</v>
      </c>
      <c r="J646" t="s">
        <v>61</v>
      </c>
    </row>
    <row r="647" spans="1:10">
      <c r="A647" s="7" t="s">
        <v>1039</v>
      </c>
      <c r="B647" s="8" t="s">
        <v>1039</v>
      </c>
      <c r="C647" t="s">
        <v>1040</v>
      </c>
      <c r="D647" t="s">
        <v>610</v>
      </c>
      <c r="E647" t="s">
        <v>1017</v>
      </c>
      <c r="F647" t="s">
        <v>59</v>
      </c>
      <c r="G647" t="s">
        <v>63</v>
      </c>
      <c r="H647" t="s">
        <v>896</v>
      </c>
      <c r="I647" t="s">
        <v>897</v>
      </c>
      <c r="J647" t="s">
        <v>61</v>
      </c>
    </row>
    <row r="648" spans="1:10">
      <c r="A648" s="7" t="s">
        <v>1041</v>
      </c>
      <c r="B648" s="8" t="s">
        <v>1042</v>
      </c>
      <c r="C648" t="s">
        <v>1043</v>
      </c>
      <c r="D648" t="s">
        <v>610</v>
      </c>
      <c r="E648" t="s">
        <v>19</v>
      </c>
      <c r="F648" t="s">
        <v>59</v>
      </c>
      <c r="G648" t="s">
        <v>63</v>
      </c>
      <c r="H648" t="s">
        <v>896</v>
      </c>
      <c r="I648" t="s">
        <v>897</v>
      </c>
      <c r="J648" t="s">
        <v>61</v>
      </c>
    </row>
    <row r="649" spans="1:10">
      <c r="A649" s="7" t="s">
        <v>1044</v>
      </c>
      <c r="B649" s="8" t="s">
        <v>1044</v>
      </c>
      <c r="C649" t="s">
        <v>1045</v>
      </c>
      <c r="D649" t="s">
        <v>80</v>
      </c>
      <c r="E649" t="s">
        <v>19</v>
      </c>
      <c r="G649" t="s">
        <v>63</v>
      </c>
      <c r="H649" t="s">
        <v>896</v>
      </c>
      <c r="I649" t="s">
        <v>897</v>
      </c>
      <c r="J649" t="s">
        <v>61</v>
      </c>
    </row>
    <row r="650" spans="1:10">
      <c r="A650" s="7" t="s">
        <v>1046</v>
      </c>
      <c r="B650" s="8" t="s">
        <v>1046</v>
      </c>
      <c r="C650" t="s">
        <v>1047</v>
      </c>
      <c r="D650" t="s">
        <v>80</v>
      </c>
      <c r="E650" t="s">
        <v>19</v>
      </c>
      <c r="G650" t="s">
        <v>63</v>
      </c>
      <c r="H650" t="s">
        <v>896</v>
      </c>
      <c r="I650" t="s">
        <v>897</v>
      </c>
      <c r="J650" t="s">
        <v>61</v>
      </c>
    </row>
    <row r="651" spans="1:10">
      <c r="A651" s="7" t="s">
        <v>1046</v>
      </c>
      <c r="B651" s="8" t="s">
        <v>1046</v>
      </c>
      <c r="C651" t="s">
        <v>1048</v>
      </c>
      <c r="D651" t="s">
        <v>80</v>
      </c>
      <c r="E651" t="s">
        <v>19</v>
      </c>
      <c r="G651" t="s">
        <v>63</v>
      </c>
      <c r="H651" t="s">
        <v>896</v>
      </c>
      <c r="I651" t="s">
        <v>897</v>
      </c>
      <c r="J651" t="s">
        <v>61</v>
      </c>
    </row>
    <row r="652" spans="1:10">
      <c r="A652" s="7" t="s">
        <v>1046</v>
      </c>
      <c r="B652" s="8" t="s">
        <v>1046</v>
      </c>
      <c r="C652" t="s">
        <v>1049</v>
      </c>
      <c r="D652" t="s">
        <v>80</v>
      </c>
      <c r="E652" t="s">
        <v>19</v>
      </c>
      <c r="G652" t="s">
        <v>63</v>
      </c>
      <c r="H652" t="s">
        <v>896</v>
      </c>
      <c r="I652" t="s">
        <v>897</v>
      </c>
      <c r="J652" t="s">
        <v>61</v>
      </c>
    </row>
    <row r="653" spans="1:10">
      <c r="A653" s="7" t="s">
        <v>1046</v>
      </c>
      <c r="B653" s="8" t="s">
        <v>1046</v>
      </c>
      <c r="C653" t="s">
        <v>1050</v>
      </c>
      <c r="D653" t="s">
        <v>80</v>
      </c>
      <c r="E653" t="s">
        <v>19</v>
      </c>
      <c r="G653" t="s">
        <v>63</v>
      </c>
      <c r="H653" t="s">
        <v>896</v>
      </c>
      <c r="I653" t="s">
        <v>897</v>
      </c>
      <c r="J653" t="s">
        <v>61</v>
      </c>
    </row>
    <row r="654" spans="1:10">
      <c r="A654" s="7" t="s">
        <v>1051</v>
      </c>
      <c r="B654" s="8" t="s">
        <v>1051</v>
      </c>
      <c r="C654" t="s">
        <v>1052</v>
      </c>
      <c r="D654" t="s">
        <v>80</v>
      </c>
      <c r="E654" t="s">
        <v>19</v>
      </c>
      <c r="F654" t="s">
        <v>59</v>
      </c>
      <c r="G654" t="s">
        <v>63</v>
      </c>
      <c r="H654" t="s">
        <v>896</v>
      </c>
      <c r="I654" t="s">
        <v>897</v>
      </c>
      <c r="J654" t="s">
        <v>61</v>
      </c>
    </row>
    <row r="655" spans="1:10">
      <c r="A655" s="7" t="s">
        <v>1053</v>
      </c>
      <c r="B655" s="8" t="s">
        <v>1053</v>
      </c>
      <c r="C655" t="s">
        <v>1054</v>
      </c>
      <c r="D655" t="s">
        <v>80</v>
      </c>
      <c r="E655" t="s">
        <v>19</v>
      </c>
      <c r="F655" t="s">
        <v>59</v>
      </c>
      <c r="G655" t="s">
        <v>63</v>
      </c>
      <c r="H655" t="s">
        <v>896</v>
      </c>
      <c r="I655" t="s">
        <v>897</v>
      </c>
      <c r="J655" t="s">
        <v>61</v>
      </c>
    </row>
    <row r="656" spans="1:10">
      <c r="A656" s="7" t="s">
        <v>1055</v>
      </c>
      <c r="B656" s="8" t="s">
        <v>1055</v>
      </c>
      <c r="C656" t="s">
        <v>1056</v>
      </c>
      <c r="D656" t="s">
        <v>758</v>
      </c>
      <c r="E656" t="s">
        <v>21</v>
      </c>
      <c r="F656" t="s">
        <v>58</v>
      </c>
      <c r="G656" t="s">
        <v>1057</v>
      </c>
      <c r="H656" t="s">
        <v>762</v>
      </c>
      <c r="I656" t="s">
        <v>764</v>
      </c>
      <c r="J656" t="s">
        <v>60</v>
      </c>
    </row>
    <row r="657" spans="1:10">
      <c r="A657" s="7" t="s">
        <v>1055</v>
      </c>
      <c r="B657" s="8" t="s">
        <v>1055</v>
      </c>
      <c r="C657" t="s">
        <v>1058</v>
      </c>
      <c r="D657" t="s">
        <v>758</v>
      </c>
      <c r="E657" t="s">
        <v>21</v>
      </c>
      <c r="F657" t="s">
        <v>58</v>
      </c>
      <c r="G657" t="s">
        <v>1057</v>
      </c>
      <c r="H657" t="s">
        <v>762</v>
      </c>
      <c r="I657" t="s">
        <v>764</v>
      </c>
      <c r="J657" t="s">
        <v>60</v>
      </c>
    </row>
    <row r="658" spans="1:10">
      <c r="A658" s="7" t="s">
        <v>1055</v>
      </c>
      <c r="B658" s="8" t="s">
        <v>1055</v>
      </c>
      <c r="C658" t="s">
        <v>1059</v>
      </c>
      <c r="D658" t="s">
        <v>758</v>
      </c>
      <c r="E658" t="s">
        <v>21</v>
      </c>
      <c r="F658" t="s">
        <v>58</v>
      </c>
      <c r="G658" t="s">
        <v>1057</v>
      </c>
      <c r="H658" t="s">
        <v>762</v>
      </c>
      <c r="I658" t="s">
        <v>764</v>
      </c>
      <c r="J658" t="s">
        <v>60</v>
      </c>
    </row>
    <row r="659" spans="1:10">
      <c r="A659" s="7" t="s">
        <v>1055</v>
      </c>
      <c r="B659" s="8" t="s">
        <v>1055</v>
      </c>
      <c r="C659" t="s">
        <v>1060</v>
      </c>
      <c r="D659" t="s">
        <v>758</v>
      </c>
      <c r="E659" t="s">
        <v>21</v>
      </c>
      <c r="F659" t="s">
        <v>58</v>
      </c>
      <c r="G659" t="s">
        <v>1057</v>
      </c>
      <c r="H659" t="s">
        <v>762</v>
      </c>
      <c r="I659" t="s">
        <v>764</v>
      </c>
      <c r="J659" t="s">
        <v>60</v>
      </c>
    </row>
    <row r="660" spans="1:10">
      <c r="A660" s="7" t="s">
        <v>1061</v>
      </c>
      <c r="B660" s="8" t="s">
        <v>1061</v>
      </c>
      <c r="C660" t="s">
        <v>1062</v>
      </c>
      <c r="D660" t="s">
        <v>758</v>
      </c>
      <c r="E660" t="s">
        <v>21</v>
      </c>
      <c r="G660" t="s">
        <v>1057</v>
      </c>
      <c r="H660" t="s">
        <v>762</v>
      </c>
      <c r="I660" t="s">
        <v>764</v>
      </c>
      <c r="J660" t="s">
        <v>60</v>
      </c>
    </row>
    <row r="661" spans="1:10">
      <c r="A661" s="7" t="s">
        <v>1063</v>
      </c>
      <c r="B661" s="8" t="s">
        <v>1063</v>
      </c>
      <c r="C661" t="s">
        <v>1064</v>
      </c>
      <c r="D661" t="s">
        <v>758</v>
      </c>
      <c r="E661" t="s">
        <v>21</v>
      </c>
      <c r="G661" t="s">
        <v>1057</v>
      </c>
      <c r="H661" t="s">
        <v>762</v>
      </c>
      <c r="I661" t="s">
        <v>764</v>
      </c>
      <c r="J661" t="s">
        <v>60</v>
      </c>
    </row>
    <row r="662" spans="1:10">
      <c r="A662" s="7" t="s">
        <v>1063</v>
      </c>
      <c r="B662" s="8" t="s">
        <v>1063</v>
      </c>
      <c r="C662" t="s">
        <v>1065</v>
      </c>
      <c r="D662" t="s">
        <v>758</v>
      </c>
      <c r="E662" t="s">
        <v>21</v>
      </c>
      <c r="G662" t="s">
        <v>1057</v>
      </c>
      <c r="H662" t="s">
        <v>762</v>
      </c>
      <c r="I662" t="s">
        <v>764</v>
      </c>
      <c r="J662" t="s">
        <v>60</v>
      </c>
    </row>
    <row r="663" spans="1:10">
      <c r="A663" s="7" t="s">
        <v>1063</v>
      </c>
      <c r="B663" s="8" t="s">
        <v>1063</v>
      </c>
      <c r="C663" t="s">
        <v>1066</v>
      </c>
      <c r="D663" t="s">
        <v>758</v>
      </c>
      <c r="E663" t="s">
        <v>21</v>
      </c>
      <c r="G663" t="s">
        <v>1057</v>
      </c>
      <c r="H663" t="s">
        <v>762</v>
      </c>
      <c r="I663" t="s">
        <v>764</v>
      </c>
      <c r="J663" t="s">
        <v>60</v>
      </c>
    </row>
    <row r="664" spans="1:10">
      <c r="A664" s="7" t="s">
        <v>1063</v>
      </c>
      <c r="B664" s="8" t="s">
        <v>1063</v>
      </c>
      <c r="C664" t="s">
        <v>1067</v>
      </c>
      <c r="D664" t="s">
        <v>758</v>
      </c>
      <c r="E664" t="s">
        <v>21</v>
      </c>
      <c r="G664" t="s">
        <v>1057</v>
      </c>
      <c r="H664" t="s">
        <v>762</v>
      </c>
      <c r="I664" t="s">
        <v>764</v>
      </c>
      <c r="J664" t="s">
        <v>60</v>
      </c>
    </row>
    <row r="665" spans="1:10">
      <c r="A665" s="7" t="s">
        <v>1068</v>
      </c>
      <c r="B665" s="8" t="s">
        <v>1068</v>
      </c>
      <c r="C665" t="s">
        <v>1069</v>
      </c>
      <c r="D665" t="s">
        <v>758</v>
      </c>
      <c r="E665" t="s">
        <v>21</v>
      </c>
      <c r="G665" t="s">
        <v>1057</v>
      </c>
      <c r="H665" t="s">
        <v>762</v>
      </c>
      <c r="I665" t="s">
        <v>764</v>
      </c>
      <c r="J665" t="s">
        <v>60</v>
      </c>
    </row>
    <row r="666" spans="1:10">
      <c r="A666" s="7" t="s">
        <v>1068</v>
      </c>
      <c r="B666" s="8" t="s">
        <v>1068</v>
      </c>
      <c r="C666" t="s">
        <v>1070</v>
      </c>
      <c r="D666" t="s">
        <v>758</v>
      </c>
      <c r="E666" t="s">
        <v>21</v>
      </c>
      <c r="G666" t="s">
        <v>1057</v>
      </c>
      <c r="H666" t="s">
        <v>762</v>
      </c>
      <c r="I666" t="s">
        <v>764</v>
      </c>
      <c r="J666" t="s">
        <v>60</v>
      </c>
    </row>
    <row r="667" spans="1:10">
      <c r="A667" s="7" t="s">
        <v>1068</v>
      </c>
      <c r="B667" s="8" t="s">
        <v>1068</v>
      </c>
      <c r="C667" t="s">
        <v>1071</v>
      </c>
      <c r="D667" t="s">
        <v>758</v>
      </c>
      <c r="E667" t="s">
        <v>21</v>
      </c>
      <c r="G667" t="s">
        <v>1057</v>
      </c>
      <c r="H667" t="s">
        <v>762</v>
      </c>
      <c r="I667" t="s">
        <v>764</v>
      </c>
      <c r="J667" t="s">
        <v>60</v>
      </c>
    </row>
    <row r="668" spans="1:10">
      <c r="A668" s="7" t="s">
        <v>1068</v>
      </c>
      <c r="B668" s="8" t="s">
        <v>1068</v>
      </c>
      <c r="C668" t="s">
        <v>1072</v>
      </c>
      <c r="D668" t="s">
        <v>758</v>
      </c>
      <c r="E668" t="s">
        <v>21</v>
      </c>
      <c r="G668" t="s">
        <v>1057</v>
      </c>
      <c r="H668" t="s">
        <v>762</v>
      </c>
      <c r="I668" t="s">
        <v>764</v>
      </c>
      <c r="J668" t="s">
        <v>60</v>
      </c>
    </row>
    <row r="669" spans="1:10">
      <c r="A669" s="7" t="s">
        <v>1073</v>
      </c>
      <c r="B669" s="8" t="s">
        <v>1068</v>
      </c>
      <c r="C669" t="s">
        <v>1074</v>
      </c>
      <c r="D669" t="s">
        <v>758</v>
      </c>
      <c r="E669" t="s">
        <v>21</v>
      </c>
      <c r="G669" t="s">
        <v>1057</v>
      </c>
      <c r="H669" t="s">
        <v>762</v>
      </c>
      <c r="I669" t="s">
        <v>764</v>
      </c>
      <c r="J669" t="s">
        <v>60</v>
      </c>
    </row>
    <row r="670" spans="1:10">
      <c r="A670" s="7" t="s">
        <v>1075</v>
      </c>
      <c r="B670" s="8" t="s">
        <v>1075</v>
      </c>
      <c r="C670" t="s">
        <v>1076</v>
      </c>
      <c r="D670" t="s">
        <v>758</v>
      </c>
      <c r="E670" t="s">
        <v>21</v>
      </c>
      <c r="G670" t="s">
        <v>1057</v>
      </c>
      <c r="H670" t="s">
        <v>762</v>
      </c>
      <c r="I670" t="s">
        <v>764</v>
      </c>
      <c r="J670" t="s">
        <v>60</v>
      </c>
    </row>
    <row r="671" spans="1:10">
      <c r="A671" s="7" t="s">
        <v>1075</v>
      </c>
      <c r="B671" s="8" t="s">
        <v>1075</v>
      </c>
      <c r="C671" t="s">
        <v>1077</v>
      </c>
      <c r="D671" t="s">
        <v>758</v>
      </c>
      <c r="E671" t="s">
        <v>21</v>
      </c>
      <c r="G671" t="s">
        <v>1057</v>
      </c>
      <c r="H671" t="s">
        <v>762</v>
      </c>
      <c r="I671" t="s">
        <v>764</v>
      </c>
      <c r="J671" t="s">
        <v>60</v>
      </c>
    </row>
    <row r="672" spans="1:10">
      <c r="A672" s="7" t="s">
        <v>1078</v>
      </c>
      <c r="B672" s="8" t="s">
        <v>1075</v>
      </c>
      <c r="C672" t="s">
        <v>1079</v>
      </c>
      <c r="D672" t="s">
        <v>758</v>
      </c>
      <c r="E672" t="s">
        <v>21</v>
      </c>
      <c r="G672" t="s">
        <v>1057</v>
      </c>
      <c r="H672" t="s">
        <v>762</v>
      </c>
      <c r="I672" t="s">
        <v>764</v>
      </c>
      <c r="J672" t="s">
        <v>60</v>
      </c>
    </row>
    <row r="673" spans="1:10">
      <c r="A673" s="7" t="s">
        <v>1078</v>
      </c>
      <c r="B673" s="8" t="s">
        <v>1075</v>
      </c>
      <c r="C673" t="s">
        <v>1080</v>
      </c>
      <c r="D673" t="s">
        <v>758</v>
      </c>
      <c r="E673" t="s">
        <v>21</v>
      </c>
      <c r="G673" t="s">
        <v>1057</v>
      </c>
      <c r="H673" t="s">
        <v>762</v>
      </c>
      <c r="I673" t="s">
        <v>764</v>
      </c>
      <c r="J673" t="s">
        <v>60</v>
      </c>
    </row>
    <row r="674" spans="1:10">
      <c r="A674" s="7" t="s">
        <v>1078</v>
      </c>
      <c r="B674" s="8" t="s">
        <v>1075</v>
      </c>
      <c r="C674" t="s">
        <v>1081</v>
      </c>
      <c r="D674" t="s">
        <v>758</v>
      </c>
      <c r="E674" t="s">
        <v>21</v>
      </c>
      <c r="G674" t="s">
        <v>1057</v>
      </c>
      <c r="H674" t="s">
        <v>762</v>
      </c>
      <c r="I674" t="s">
        <v>764</v>
      </c>
      <c r="J674" t="s">
        <v>60</v>
      </c>
    </row>
    <row r="675" spans="1:10">
      <c r="A675" s="7" t="s">
        <v>1082</v>
      </c>
      <c r="B675" s="8" t="s">
        <v>1082</v>
      </c>
      <c r="C675" t="s">
        <v>1083</v>
      </c>
      <c r="D675" t="s">
        <v>758</v>
      </c>
      <c r="E675" t="s">
        <v>21</v>
      </c>
      <c r="G675" t="s">
        <v>1057</v>
      </c>
      <c r="H675" t="s">
        <v>762</v>
      </c>
      <c r="I675" t="s">
        <v>764</v>
      </c>
      <c r="J675" t="s">
        <v>60</v>
      </c>
    </row>
    <row r="676" spans="1:10">
      <c r="A676" s="7" t="s">
        <v>1082</v>
      </c>
      <c r="B676" s="8" t="s">
        <v>1082</v>
      </c>
      <c r="C676" t="s">
        <v>1084</v>
      </c>
      <c r="D676" t="s">
        <v>758</v>
      </c>
      <c r="E676" t="s">
        <v>21</v>
      </c>
      <c r="G676" t="s">
        <v>1057</v>
      </c>
      <c r="H676" t="s">
        <v>762</v>
      </c>
      <c r="I676" t="s">
        <v>764</v>
      </c>
      <c r="J676" t="s">
        <v>60</v>
      </c>
    </row>
    <row r="677" spans="1:10">
      <c r="A677" s="7" t="s">
        <v>1082</v>
      </c>
      <c r="B677" s="8" t="s">
        <v>1082</v>
      </c>
      <c r="C677" t="s">
        <v>1085</v>
      </c>
      <c r="D677" t="s">
        <v>758</v>
      </c>
      <c r="E677" t="s">
        <v>21</v>
      </c>
      <c r="G677" t="s">
        <v>1057</v>
      </c>
      <c r="H677" t="s">
        <v>762</v>
      </c>
      <c r="I677" t="s">
        <v>764</v>
      </c>
      <c r="J677" t="s">
        <v>60</v>
      </c>
    </row>
    <row r="678" spans="1:10">
      <c r="A678" s="7" t="s">
        <v>1082</v>
      </c>
      <c r="B678" s="8" t="s">
        <v>1082</v>
      </c>
      <c r="C678" t="s">
        <v>1086</v>
      </c>
      <c r="D678" t="s">
        <v>758</v>
      </c>
      <c r="E678" t="s">
        <v>21</v>
      </c>
      <c r="G678" t="s">
        <v>1057</v>
      </c>
      <c r="H678" t="s">
        <v>762</v>
      </c>
      <c r="I678" t="s">
        <v>764</v>
      </c>
      <c r="J678" t="s">
        <v>60</v>
      </c>
    </row>
    <row r="679" spans="1:10">
      <c r="A679" s="7" t="s">
        <v>1082</v>
      </c>
      <c r="B679" s="8" t="s">
        <v>1082</v>
      </c>
      <c r="C679" t="s">
        <v>1087</v>
      </c>
      <c r="D679" t="s">
        <v>758</v>
      </c>
      <c r="E679" t="s">
        <v>21</v>
      </c>
      <c r="G679" t="s">
        <v>1057</v>
      </c>
      <c r="H679" t="s">
        <v>762</v>
      </c>
      <c r="I679" t="s">
        <v>764</v>
      </c>
      <c r="J679" t="s">
        <v>60</v>
      </c>
    </row>
    <row r="680" spans="1:10">
      <c r="A680" s="7" t="s">
        <v>1088</v>
      </c>
      <c r="B680" s="8" t="s">
        <v>1088</v>
      </c>
      <c r="C680" t="s">
        <v>1089</v>
      </c>
      <c r="D680" t="s">
        <v>758</v>
      </c>
      <c r="E680" t="s">
        <v>21</v>
      </c>
      <c r="F680" t="s">
        <v>58</v>
      </c>
      <c r="G680" t="s">
        <v>1057</v>
      </c>
      <c r="H680" t="s">
        <v>762</v>
      </c>
      <c r="I680" t="s">
        <v>764</v>
      </c>
      <c r="J680" t="s">
        <v>60</v>
      </c>
    </row>
    <row r="681" spans="1:10">
      <c r="A681" s="7" t="s">
        <v>1088</v>
      </c>
      <c r="B681" s="8" t="s">
        <v>1088</v>
      </c>
      <c r="C681" t="s">
        <v>1090</v>
      </c>
      <c r="D681" t="s">
        <v>758</v>
      </c>
      <c r="E681" t="s">
        <v>21</v>
      </c>
      <c r="F681" t="s">
        <v>58</v>
      </c>
      <c r="G681" t="s">
        <v>1057</v>
      </c>
      <c r="H681" t="s">
        <v>762</v>
      </c>
      <c r="I681" t="s">
        <v>764</v>
      </c>
      <c r="J681" t="s">
        <v>60</v>
      </c>
    </row>
    <row r="682" spans="1:10">
      <c r="A682" s="7" t="s">
        <v>1088</v>
      </c>
      <c r="B682" s="8" t="s">
        <v>1088</v>
      </c>
      <c r="C682" t="s">
        <v>1091</v>
      </c>
      <c r="D682" t="s">
        <v>758</v>
      </c>
      <c r="E682" t="s">
        <v>21</v>
      </c>
      <c r="F682" t="s">
        <v>58</v>
      </c>
      <c r="G682" t="s">
        <v>1057</v>
      </c>
      <c r="H682" t="s">
        <v>762</v>
      </c>
      <c r="I682" t="s">
        <v>764</v>
      </c>
      <c r="J682" t="s">
        <v>60</v>
      </c>
    </row>
    <row r="683" spans="1:10">
      <c r="A683" s="7" t="s">
        <v>1088</v>
      </c>
      <c r="B683" s="8" t="s">
        <v>1088</v>
      </c>
      <c r="C683" t="s">
        <v>1092</v>
      </c>
      <c r="D683" t="s">
        <v>758</v>
      </c>
      <c r="E683" t="s">
        <v>21</v>
      </c>
      <c r="F683" t="s">
        <v>58</v>
      </c>
      <c r="G683" t="s">
        <v>1057</v>
      </c>
      <c r="H683" t="s">
        <v>762</v>
      </c>
      <c r="I683" t="s">
        <v>764</v>
      </c>
      <c r="J683" t="s">
        <v>60</v>
      </c>
    </row>
    <row r="684" spans="1:10">
      <c r="A684" s="7" t="s">
        <v>1088</v>
      </c>
      <c r="B684" s="8" t="s">
        <v>1088</v>
      </c>
      <c r="C684" t="s">
        <v>1093</v>
      </c>
      <c r="D684" t="s">
        <v>758</v>
      </c>
      <c r="E684" t="s">
        <v>21</v>
      </c>
      <c r="F684" t="s">
        <v>58</v>
      </c>
      <c r="G684" t="s">
        <v>1057</v>
      </c>
      <c r="H684" t="s">
        <v>762</v>
      </c>
      <c r="I684" t="s">
        <v>764</v>
      </c>
      <c r="J684" t="s">
        <v>60</v>
      </c>
    </row>
    <row r="685" spans="1:10">
      <c r="A685" s="7" t="s">
        <v>1094</v>
      </c>
      <c r="B685" s="8" t="s">
        <v>1094</v>
      </c>
      <c r="C685" t="s">
        <v>1095</v>
      </c>
      <c r="D685" t="s">
        <v>71</v>
      </c>
      <c r="E685" t="s">
        <v>21</v>
      </c>
      <c r="G685" t="s">
        <v>1057</v>
      </c>
      <c r="H685" t="s">
        <v>762</v>
      </c>
      <c r="I685" t="s">
        <v>764</v>
      </c>
      <c r="J685" t="s">
        <v>60</v>
      </c>
    </row>
    <row r="686" spans="1:10">
      <c r="A686" s="7" t="s">
        <v>1094</v>
      </c>
      <c r="B686" s="8" t="s">
        <v>1094</v>
      </c>
      <c r="C686" t="s">
        <v>1096</v>
      </c>
      <c r="D686" t="s">
        <v>71</v>
      </c>
      <c r="E686" t="s">
        <v>21</v>
      </c>
      <c r="G686" t="s">
        <v>1057</v>
      </c>
      <c r="H686" t="s">
        <v>762</v>
      </c>
      <c r="I686" t="s">
        <v>764</v>
      </c>
      <c r="J686" t="s">
        <v>60</v>
      </c>
    </row>
    <row r="687" spans="1:10">
      <c r="A687" s="7" t="s">
        <v>1094</v>
      </c>
      <c r="B687" s="8" t="s">
        <v>1094</v>
      </c>
      <c r="C687" t="s">
        <v>1097</v>
      </c>
      <c r="D687" t="s">
        <v>71</v>
      </c>
      <c r="E687" t="s">
        <v>21</v>
      </c>
      <c r="G687" t="s">
        <v>1057</v>
      </c>
      <c r="H687" t="s">
        <v>762</v>
      </c>
      <c r="I687" t="s">
        <v>764</v>
      </c>
      <c r="J687" t="s">
        <v>60</v>
      </c>
    </row>
    <row r="688" spans="1:10">
      <c r="A688" s="7" t="s">
        <v>1094</v>
      </c>
      <c r="B688" s="8" t="s">
        <v>1094</v>
      </c>
      <c r="C688" t="s">
        <v>1098</v>
      </c>
      <c r="D688" t="s">
        <v>71</v>
      </c>
      <c r="E688" t="s">
        <v>21</v>
      </c>
      <c r="G688" t="s">
        <v>1057</v>
      </c>
      <c r="H688" t="s">
        <v>762</v>
      </c>
      <c r="I688" t="s">
        <v>764</v>
      </c>
      <c r="J688" t="s">
        <v>60</v>
      </c>
    </row>
    <row r="689" spans="1:10">
      <c r="A689" s="7" t="s">
        <v>1094</v>
      </c>
      <c r="B689" s="8" t="s">
        <v>1094</v>
      </c>
      <c r="C689" t="s">
        <v>1099</v>
      </c>
      <c r="D689" t="s">
        <v>71</v>
      </c>
      <c r="E689" t="s">
        <v>21</v>
      </c>
      <c r="G689" t="s">
        <v>1057</v>
      </c>
      <c r="H689" t="s">
        <v>762</v>
      </c>
      <c r="I689" t="s">
        <v>764</v>
      </c>
      <c r="J689" t="s">
        <v>60</v>
      </c>
    </row>
    <row r="690" spans="1:10">
      <c r="A690" s="7" t="s">
        <v>1100</v>
      </c>
      <c r="B690" s="8" t="s">
        <v>1100</v>
      </c>
      <c r="C690" t="s">
        <v>1101</v>
      </c>
      <c r="D690" t="s">
        <v>821</v>
      </c>
      <c r="E690" t="s">
        <v>21</v>
      </c>
      <c r="G690" t="s">
        <v>1057</v>
      </c>
      <c r="H690" t="s">
        <v>762</v>
      </c>
      <c r="I690" t="s">
        <v>764</v>
      </c>
      <c r="J690" t="s">
        <v>60</v>
      </c>
    </row>
    <row r="691" spans="1:10">
      <c r="A691" s="7" t="s">
        <v>1102</v>
      </c>
      <c r="B691" s="8" t="s">
        <v>1102</v>
      </c>
      <c r="C691" t="s">
        <v>1103</v>
      </c>
      <c r="D691" t="s">
        <v>821</v>
      </c>
      <c r="E691" t="s">
        <v>21</v>
      </c>
      <c r="G691" t="s">
        <v>1057</v>
      </c>
      <c r="H691" t="s">
        <v>762</v>
      </c>
      <c r="I691" t="s">
        <v>764</v>
      </c>
      <c r="J691" t="s">
        <v>60</v>
      </c>
    </row>
    <row r="692" spans="1:10">
      <c r="A692" s="7" t="s">
        <v>1102</v>
      </c>
      <c r="B692" s="8" t="s">
        <v>1102</v>
      </c>
      <c r="C692" t="s">
        <v>1104</v>
      </c>
      <c r="D692" t="s">
        <v>821</v>
      </c>
      <c r="E692" t="s">
        <v>21</v>
      </c>
      <c r="G692" t="s">
        <v>1057</v>
      </c>
      <c r="H692" t="s">
        <v>762</v>
      </c>
      <c r="I692" t="s">
        <v>764</v>
      </c>
      <c r="J692" t="s">
        <v>60</v>
      </c>
    </row>
    <row r="693" spans="1:10">
      <c r="A693" s="7" t="s">
        <v>1102</v>
      </c>
      <c r="B693" s="8" t="s">
        <v>1102</v>
      </c>
      <c r="C693" t="s">
        <v>1105</v>
      </c>
      <c r="D693" t="s">
        <v>821</v>
      </c>
      <c r="E693" t="s">
        <v>21</v>
      </c>
      <c r="G693" t="s">
        <v>1057</v>
      </c>
      <c r="H693" t="s">
        <v>762</v>
      </c>
      <c r="I693" t="s">
        <v>764</v>
      </c>
      <c r="J693" t="s">
        <v>60</v>
      </c>
    </row>
    <row r="694" spans="1:10">
      <c r="A694" s="7" t="s">
        <v>1102</v>
      </c>
      <c r="B694" s="8" t="s">
        <v>1102</v>
      </c>
      <c r="C694" t="s">
        <v>1106</v>
      </c>
      <c r="D694" t="s">
        <v>821</v>
      </c>
      <c r="E694" t="s">
        <v>21</v>
      </c>
      <c r="G694" t="s">
        <v>1057</v>
      </c>
      <c r="H694" t="s">
        <v>762</v>
      </c>
      <c r="I694" t="s">
        <v>764</v>
      </c>
      <c r="J694" t="s">
        <v>60</v>
      </c>
    </row>
    <row r="695" spans="1:10">
      <c r="A695" s="7" t="s">
        <v>1107</v>
      </c>
      <c r="B695" s="8" t="s">
        <v>1107</v>
      </c>
      <c r="C695" t="s">
        <v>1108</v>
      </c>
      <c r="D695" t="s">
        <v>64</v>
      </c>
      <c r="E695" t="s">
        <v>21</v>
      </c>
      <c r="G695" t="s">
        <v>1057</v>
      </c>
      <c r="H695" t="s">
        <v>762</v>
      </c>
      <c r="I695" t="s">
        <v>764</v>
      </c>
      <c r="J695" t="s">
        <v>60</v>
      </c>
    </row>
    <row r="696" spans="1:10">
      <c r="A696" s="7" t="s">
        <v>1109</v>
      </c>
      <c r="B696" s="8" t="s">
        <v>1107</v>
      </c>
      <c r="C696" t="s">
        <v>1110</v>
      </c>
      <c r="D696" t="s">
        <v>64</v>
      </c>
      <c r="E696" t="s">
        <v>21</v>
      </c>
      <c r="G696" t="s">
        <v>1057</v>
      </c>
      <c r="H696" t="s">
        <v>762</v>
      </c>
      <c r="I696" t="s">
        <v>764</v>
      </c>
      <c r="J696" t="s">
        <v>60</v>
      </c>
    </row>
    <row r="697" spans="1:10">
      <c r="A697" s="7" t="s">
        <v>1111</v>
      </c>
      <c r="B697" s="8" t="s">
        <v>1112</v>
      </c>
      <c r="C697" t="s">
        <v>1113</v>
      </c>
      <c r="D697" t="s">
        <v>64</v>
      </c>
      <c r="E697" t="s">
        <v>21</v>
      </c>
      <c r="G697" t="s">
        <v>1057</v>
      </c>
      <c r="H697" t="s">
        <v>762</v>
      </c>
      <c r="I697" t="s">
        <v>764</v>
      </c>
      <c r="J697" t="s">
        <v>60</v>
      </c>
    </row>
    <row r="698" spans="1:10">
      <c r="A698" s="7" t="s">
        <v>1114</v>
      </c>
      <c r="B698" s="8" t="s">
        <v>1114</v>
      </c>
      <c r="C698" t="s">
        <v>1115</v>
      </c>
      <c r="D698" t="s">
        <v>64</v>
      </c>
      <c r="E698" t="s">
        <v>21</v>
      </c>
      <c r="G698" t="s">
        <v>1057</v>
      </c>
      <c r="H698" t="s">
        <v>762</v>
      </c>
      <c r="I698" t="s">
        <v>764</v>
      </c>
      <c r="J698" t="s">
        <v>60</v>
      </c>
    </row>
    <row r="699" spans="1:10">
      <c r="A699" s="7" t="s">
        <v>1116</v>
      </c>
      <c r="B699" s="8" t="s">
        <v>1116</v>
      </c>
      <c r="C699" t="s">
        <v>1117</v>
      </c>
      <c r="D699" t="s">
        <v>1118</v>
      </c>
      <c r="E699" t="s">
        <v>20</v>
      </c>
      <c r="F699" t="s">
        <v>58</v>
      </c>
      <c r="G699" t="s">
        <v>65</v>
      </c>
      <c r="H699" t="s">
        <v>812</v>
      </c>
      <c r="I699" t="s">
        <v>762</v>
      </c>
      <c r="J699" t="s">
        <v>62</v>
      </c>
    </row>
    <row r="700" spans="1:10">
      <c r="A700" s="7" t="s">
        <v>1116</v>
      </c>
      <c r="B700" s="8" t="s">
        <v>1116</v>
      </c>
      <c r="C700" t="s">
        <v>1119</v>
      </c>
      <c r="D700" t="s">
        <v>1118</v>
      </c>
      <c r="E700" t="s">
        <v>20</v>
      </c>
      <c r="F700" t="s">
        <v>58</v>
      </c>
      <c r="G700" t="s">
        <v>65</v>
      </c>
      <c r="H700" t="s">
        <v>812</v>
      </c>
      <c r="I700" t="s">
        <v>762</v>
      </c>
      <c r="J700" t="s">
        <v>62</v>
      </c>
    </row>
    <row r="701" spans="1:10">
      <c r="A701" s="7" t="s">
        <v>1116</v>
      </c>
      <c r="B701" s="8" t="s">
        <v>1116</v>
      </c>
      <c r="C701" t="s">
        <v>1120</v>
      </c>
      <c r="D701" t="s">
        <v>1118</v>
      </c>
      <c r="E701" t="s">
        <v>20</v>
      </c>
      <c r="F701" t="s">
        <v>58</v>
      </c>
      <c r="G701" t="s">
        <v>65</v>
      </c>
      <c r="H701" t="s">
        <v>812</v>
      </c>
      <c r="I701" t="s">
        <v>762</v>
      </c>
      <c r="J701" t="s">
        <v>62</v>
      </c>
    </row>
    <row r="702" spans="1:10">
      <c r="A702" s="7" t="s">
        <v>1116</v>
      </c>
      <c r="B702" s="8" t="s">
        <v>1116</v>
      </c>
      <c r="C702" t="s">
        <v>1121</v>
      </c>
      <c r="D702" t="s">
        <v>1118</v>
      </c>
      <c r="E702" t="s">
        <v>20</v>
      </c>
      <c r="F702" t="s">
        <v>58</v>
      </c>
      <c r="G702" t="s">
        <v>65</v>
      </c>
      <c r="H702" t="s">
        <v>812</v>
      </c>
      <c r="I702" t="s">
        <v>762</v>
      </c>
      <c r="J702" t="s">
        <v>62</v>
      </c>
    </row>
    <row r="703" spans="1:10">
      <c r="A703" s="7" t="s">
        <v>1122</v>
      </c>
      <c r="B703" s="8" t="s">
        <v>1122</v>
      </c>
      <c r="C703" t="s">
        <v>1123</v>
      </c>
      <c r="D703" t="s">
        <v>821</v>
      </c>
      <c r="E703" t="s">
        <v>20</v>
      </c>
      <c r="G703" t="s">
        <v>65</v>
      </c>
      <c r="H703" t="s">
        <v>812</v>
      </c>
      <c r="I703" t="s">
        <v>762</v>
      </c>
      <c r="J703" t="s">
        <v>62</v>
      </c>
    </row>
    <row r="704" spans="1:10">
      <c r="A704" s="7" t="s">
        <v>1122</v>
      </c>
      <c r="B704" s="8" t="s">
        <v>1122</v>
      </c>
      <c r="C704" t="s">
        <v>1124</v>
      </c>
      <c r="D704" t="s">
        <v>821</v>
      </c>
      <c r="E704" t="s">
        <v>20</v>
      </c>
      <c r="G704" t="s">
        <v>65</v>
      </c>
      <c r="H704" t="s">
        <v>812</v>
      </c>
      <c r="I704" t="s">
        <v>762</v>
      </c>
      <c r="J704" t="s">
        <v>62</v>
      </c>
    </row>
    <row r="705" spans="1:10">
      <c r="A705" s="7" t="s">
        <v>1125</v>
      </c>
      <c r="B705" s="8" t="s">
        <v>1125</v>
      </c>
      <c r="C705" t="s">
        <v>1126</v>
      </c>
      <c r="D705" t="s">
        <v>821</v>
      </c>
      <c r="E705" t="s">
        <v>20</v>
      </c>
      <c r="G705" t="s">
        <v>65</v>
      </c>
      <c r="H705" t="s">
        <v>812</v>
      </c>
      <c r="I705" t="s">
        <v>762</v>
      </c>
      <c r="J705" t="s">
        <v>62</v>
      </c>
    </row>
    <row r="706" spans="1:10">
      <c r="A706" s="7" t="s">
        <v>1127</v>
      </c>
      <c r="B706" s="8" t="s">
        <v>1127</v>
      </c>
      <c r="C706" t="s">
        <v>1128</v>
      </c>
      <c r="D706" t="s">
        <v>821</v>
      </c>
      <c r="E706" t="s">
        <v>20</v>
      </c>
      <c r="G706" t="s">
        <v>65</v>
      </c>
      <c r="H706" t="s">
        <v>812</v>
      </c>
      <c r="I706" t="s">
        <v>762</v>
      </c>
      <c r="J706" t="s">
        <v>62</v>
      </c>
    </row>
    <row r="707" spans="1:10">
      <c r="A707" s="7" t="s">
        <v>1127</v>
      </c>
      <c r="B707" s="8" t="s">
        <v>1127</v>
      </c>
      <c r="C707" t="s">
        <v>1129</v>
      </c>
      <c r="D707" t="s">
        <v>821</v>
      </c>
      <c r="E707" t="s">
        <v>20</v>
      </c>
      <c r="G707" t="s">
        <v>65</v>
      </c>
      <c r="H707" t="s">
        <v>812</v>
      </c>
      <c r="I707" t="s">
        <v>762</v>
      </c>
      <c r="J707" t="s">
        <v>62</v>
      </c>
    </row>
    <row r="708" spans="1:10">
      <c r="A708" s="7" t="s">
        <v>1127</v>
      </c>
      <c r="B708" s="8" t="s">
        <v>1127</v>
      </c>
      <c r="C708" t="s">
        <v>1130</v>
      </c>
      <c r="D708" t="s">
        <v>821</v>
      </c>
      <c r="E708" t="s">
        <v>20</v>
      </c>
      <c r="G708" t="s">
        <v>65</v>
      </c>
      <c r="H708" t="s">
        <v>812</v>
      </c>
      <c r="I708" t="s">
        <v>762</v>
      </c>
      <c r="J708" t="s">
        <v>62</v>
      </c>
    </row>
    <row r="709" spans="1:10">
      <c r="A709" s="7" t="s">
        <v>1127</v>
      </c>
      <c r="B709" s="8" t="s">
        <v>1127</v>
      </c>
      <c r="C709" t="s">
        <v>1131</v>
      </c>
      <c r="D709" t="s">
        <v>821</v>
      </c>
      <c r="E709" t="s">
        <v>20</v>
      </c>
      <c r="G709" t="s">
        <v>65</v>
      </c>
      <c r="H709" t="s">
        <v>812</v>
      </c>
      <c r="I709" t="s">
        <v>762</v>
      </c>
      <c r="J709" t="s">
        <v>62</v>
      </c>
    </row>
    <row r="710" spans="1:10">
      <c r="A710" s="7" t="s">
        <v>1127</v>
      </c>
      <c r="B710" s="8" t="s">
        <v>1127</v>
      </c>
      <c r="C710" t="s">
        <v>1132</v>
      </c>
      <c r="D710" t="s">
        <v>821</v>
      </c>
      <c r="E710" t="s">
        <v>20</v>
      </c>
      <c r="G710" t="s">
        <v>65</v>
      </c>
      <c r="H710" t="s">
        <v>812</v>
      </c>
      <c r="I710" t="s">
        <v>762</v>
      </c>
      <c r="J710" t="s">
        <v>62</v>
      </c>
    </row>
    <row r="711" spans="1:10">
      <c r="A711" s="7" t="s">
        <v>1127</v>
      </c>
      <c r="B711" s="8" t="s">
        <v>1127</v>
      </c>
      <c r="C711" t="s">
        <v>1133</v>
      </c>
      <c r="D711" t="s">
        <v>821</v>
      </c>
      <c r="E711" t="s">
        <v>20</v>
      </c>
      <c r="G711" t="s">
        <v>65</v>
      </c>
      <c r="H711" t="s">
        <v>812</v>
      </c>
      <c r="I711" t="s">
        <v>762</v>
      </c>
      <c r="J711" t="s">
        <v>62</v>
      </c>
    </row>
    <row r="712" spans="1:10">
      <c r="A712" s="7" t="s">
        <v>1134</v>
      </c>
      <c r="B712" s="8" t="s">
        <v>1134</v>
      </c>
      <c r="C712" t="s">
        <v>1135</v>
      </c>
      <c r="D712" t="s">
        <v>80</v>
      </c>
      <c r="E712" t="s">
        <v>20</v>
      </c>
      <c r="G712" t="s">
        <v>65</v>
      </c>
      <c r="H712" t="s">
        <v>812</v>
      </c>
      <c r="I712" t="s">
        <v>762</v>
      </c>
      <c r="J712" t="s">
        <v>62</v>
      </c>
    </row>
    <row r="713" spans="1:10">
      <c r="A713" s="7" t="s">
        <v>1136</v>
      </c>
      <c r="B713" s="8" t="s">
        <v>1136</v>
      </c>
      <c r="C713" t="s">
        <v>1137</v>
      </c>
      <c r="D713" t="s">
        <v>889</v>
      </c>
      <c r="E713" t="s">
        <v>25</v>
      </c>
      <c r="G713" t="s">
        <v>1138</v>
      </c>
      <c r="H713" t="s">
        <v>772</v>
      </c>
      <c r="I713" t="s">
        <v>764</v>
      </c>
      <c r="J713" t="s">
        <v>62</v>
      </c>
    </row>
    <row r="714" spans="1:10">
      <c r="A714" s="7" t="s">
        <v>1139</v>
      </c>
      <c r="B714" s="8" t="s">
        <v>1139</v>
      </c>
      <c r="C714" t="s">
        <v>1140</v>
      </c>
      <c r="D714" t="s">
        <v>1118</v>
      </c>
      <c r="E714" t="s">
        <v>25</v>
      </c>
      <c r="G714" t="s">
        <v>1138</v>
      </c>
      <c r="H714" t="s">
        <v>772</v>
      </c>
      <c r="I714" t="s">
        <v>764</v>
      </c>
      <c r="J714" t="s">
        <v>62</v>
      </c>
    </row>
    <row r="715" spans="1:10">
      <c r="A715" s="7" t="s">
        <v>1139</v>
      </c>
      <c r="B715" s="8" t="s">
        <v>1139</v>
      </c>
      <c r="C715" t="s">
        <v>1141</v>
      </c>
      <c r="D715" t="s">
        <v>1118</v>
      </c>
      <c r="E715" t="s">
        <v>25</v>
      </c>
      <c r="G715" t="s">
        <v>1138</v>
      </c>
      <c r="H715" t="s">
        <v>772</v>
      </c>
      <c r="I715" t="s">
        <v>764</v>
      </c>
      <c r="J715" t="s">
        <v>62</v>
      </c>
    </row>
    <row r="716" spans="1:10">
      <c r="A716" s="7" t="s">
        <v>1139</v>
      </c>
      <c r="B716" s="8" t="s">
        <v>1139</v>
      </c>
      <c r="C716" t="s">
        <v>1142</v>
      </c>
      <c r="D716" t="s">
        <v>1118</v>
      </c>
      <c r="E716" t="s">
        <v>25</v>
      </c>
      <c r="G716" t="s">
        <v>1138</v>
      </c>
      <c r="H716" t="s">
        <v>772</v>
      </c>
      <c r="I716" t="s">
        <v>764</v>
      </c>
      <c r="J716" t="s">
        <v>62</v>
      </c>
    </row>
    <row r="717" spans="1:10">
      <c r="A717" s="7" t="s">
        <v>1139</v>
      </c>
      <c r="B717" s="8" t="s">
        <v>1139</v>
      </c>
      <c r="C717" t="s">
        <v>1143</v>
      </c>
      <c r="D717" t="s">
        <v>1118</v>
      </c>
      <c r="E717" t="s">
        <v>25</v>
      </c>
      <c r="G717" t="s">
        <v>1138</v>
      </c>
      <c r="H717" t="s">
        <v>772</v>
      </c>
      <c r="I717" t="s">
        <v>764</v>
      </c>
      <c r="J717" t="s">
        <v>62</v>
      </c>
    </row>
    <row r="718" spans="1:10">
      <c r="A718" s="7" t="s">
        <v>1139</v>
      </c>
      <c r="B718" s="8" t="s">
        <v>1139</v>
      </c>
      <c r="C718" t="s">
        <v>1144</v>
      </c>
      <c r="D718" t="s">
        <v>1118</v>
      </c>
      <c r="E718" t="s">
        <v>25</v>
      </c>
      <c r="G718" t="s">
        <v>1138</v>
      </c>
      <c r="H718" t="s">
        <v>772</v>
      </c>
      <c r="I718" t="s">
        <v>764</v>
      </c>
      <c r="J718" t="s">
        <v>62</v>
      </c>
    </row>
    <row r="719" spans="1:10">
      <c r="A719" s="7" t="s">
        <v>1139</v>
      </c>
      <c r="B719" s="8" t="s">
        <v>1139</v>
      </c>
      <c r="C719" t="s">
        <v>1145</v>
      </c>
      <c r="D719" t="s">
        <v>1118</v>
      </c>
      <c r="E719" t="s">
        <v>25</v>
      </c>
      <c r="G719" t="s">
        <v>1138</v>
      </c>
      <c r="H719" t="s">
        <v>772</v>
      </c>
      <c r="I719" t="s">
        <v>764</v>
      </c>
      <c r="J719" t="s">
        <v>62</v>
      </c>
    </row>
    <row r="720" spans="1:10">
      <c r="A720" s="7" t="s">
        <v>1139</v>
      </c>
      <c r="B720" s="8" t="s">
        <v>1139</v>
      </c>
      <c r="C720" t="s">
        <v>1146</v>
      </c>
      <c r="D720" t="s">
        <v>1118</v>
      </c>
      <c r="E720" t="s">
        <v>25</v>
      </c>
      <c r="G720" t="s">
        <v>1138</v>
      </c>
      <c r="H720" t="s">
        <v>772</v>
      </c>
      <c r="I720" t="s">
        <v>764</v>
      </c>
      <c r="J720" t="s">
        <v>62</v>
      </c>
    </row>
    <row r="721" spans="1:10">
      <c r="A721" s="7" t="s">
        <v>1139</v>
      </c>
      <c r="B721" s="8" t="s">
        <v>1139</v>
      </c>
      <c r="C721" t="s">
        <v>1147</v>
      </c>
      <c r="D721" t="s">
        <v>1118</v>
      </c>
      <c r="E721" t="s">
        <v>25</v>
      </c>
      <c r="G721" t="s">
        <v>1138</v>
      </c>
      <c r="H721" t="s">
        <v>772</v>
      </c>
      <c r="I721" t="s">
        <v>764</v>
      </c>
      <c r="J721" t="s">
        <v>62</v>
      </c>
    </row>
    <row r="722" spans="1:10">
      <c r="A722" s="7" t="s">
        <v>1139</v>
      </c>
      <c r="B722" s="8" t="s">
        <v>1139</v>
      </c>
      <c r="C722" t="s">
        <v>1148</v>
      </c>
      <c r="D722" t="s">
        <v>1118</v>
      </c>
      <c r="E722" t="s">
        <v>25</v>
      </c>
      <c r="G722" t="s">
        <v>1138</v>
      </c>
      <c r="H722" t="s">
        <v>772</v>
      </c>
      <c r="I722" t="s">
        <v>764</v>
      </c>
      <c r="J722" t="s">
        <v>62</v>
      </c>
    </row>
    <row r="723" spans="1:10">
      <c r="A723" s="7" t="s">
        <v>1139</v>
      </c>
      <c r="B723" s="8" t="s">
        <v>1139</v>
      </c>
      <c r="C723" t="s">
        <v>1149</v>
      </c>
      <c r="D723" t="s">
        <v>1118</v>
      </c>
      <c r="E723" t="s">
        <v>25</v>
      </c>
      <c r="G723" t="s">
        <v>1138</v>
      </c>
      <c r="H723" t="s">
        <v>772</v>
      </c>
      <c r="I723" t="s">
        <v>764</v>
      </c>
      <c r="J723" t="s">
        <v>62</v>
      </c>
    </row>
    <row r="724" spans="1:10">
      <c r="A724" s="7" t="s">
        <v>1139</v>
      </c>
      <c r="B724" s="8" t="s">
        <v>1139</v>
      </c>
      <c r="C724" t="s">
        <v>1150</v>
      </c>
      <c r="D724" t="s">
        <v>1118</v>
      </c>
      <c r="E724" t="s">
        <v>25</v>
      </c>
      <c r="G724" t="s">
        <v>1138</v>
      </c>
      <c r="H724" t="s">
        <v>772</v>
      </c>
      <c r="I724" t="s">
        <v>764</v>
      </c>
      <c r="J724" t="s">
        <v>62</v>
      </c>
    </row>
    <row r="725" spans="1:10">
      <c r="A725" s="7" t="s">
        <v>1139</v>
      </c>
      <c r="B725" s="8" t="s">
        <v>1139</v>
      </c>
      <c r="C725" t="s">
        <v>1151</v>
      </c>
      <c r="D725" t="s">
        <v>1118</v>
      </c>
      <c r="E725" t="s">
        <v>25</v>
      </c>
      <c r="G725" t="s">
        <v>1138</v>
      </c>
      <c r="H725" t="s">
        <v>772</v>
      </c>
      <c r="I725" t="s">
        <v>764</v>
      </c>
      <c r="J725" t="s">
        <v>62</v>
      </c>
    </row>
    <row r="726" spans="1:10">
      <c r="A726" s="7" t="s">
        <v>1139</v>
      </c>
      <c r="B726" s="8" t="s">
        <v>1139</v>
      </c>
      <c r="C726" t="s">
        <v>1152</v>
      </c>
      <c r="D726" t="s">
        <v>1118</v>
      </c>
      <c r="E726" t="s">
        <v>25</v>
      </c>
      <c r="G726" t="s">
        <v>1138</v>
      </c>
      <c r="H726" t="s">
        <v>772</v>
      </c>
      <c r="I726" t="s">
        <v>764</v>
      </c>
      <c r="J726" t="s">
        <v>62</v>
      </c>
    </row>
    <row r="727" spans="1:10">
      <c r="A727" s="7" t="s">
        <v>1139</v>
      </c>
      <c r="B727" s="8" t="s">
        <v>1139</v>
      </c>
      <c r="C727" t="s">
        <v>1153</v>
      </c>
      <c r="D727" t="s">
        <v>1118</v>
      </c>
      <c r="E727" t="s">
        <v>25</v>
      </c>
      <c r="G727" t="s">
        <v>1138</v>
      </c>
      <c r="H727" t="s">
        <v>772</v>
      </c>
      <c r="I727" t="s">
        <v>764</v>
      </c>
      <c r="J727" t="s">
        <v>62</v>
      </c>
    </row>
    <row r="728" spans="1:10">
      <c r="A728" s="7" t="s">
        <v>1139</v>
      </c>
      <c r="B728" s="8" t="s">
        <v>1139</v>
      </c>
      <c r="C728" t="s">
        <v>1154</v>
      </c>
      <c r="D728" t="s">
        <v>1118</v>
      </c>
      <c r="E728" t="s">
        <v>25</v>
      </c>
      <c r="G728" t="s">
        <v>1138</v>
      </c>
      <c r="H728" t="s">
        <v>772</v>
      </c>
      <c r="I728" t="s">
        <v>764</v>
      </c>
      <c r="J728" t="s">
        <v>62</v>
      </c>
    </row>
    <row r="729" spans="1:10">
      <c r="A729" s="7" t="s">
        <v>1139</v>
      </c>
      <c r="B729" s="8" t="s">
        <v>1139</v>
      </c>
      <c r="C729" t="s">
        <v>1155</v>
      </c>
      <c r="D729" t="s">
        <v>1118</v>
      </c>
      <c r="E729" t="s">
        <v>25</v>
      </c>
      <c r="G729" t="s">
        <v>1138</v>
      </c>
      <c r="H729" t="s">
        <v>772</v>
      </c>
      <c r="I729" t="s">
        <v>764</v>
      </c>
      <c r="J729" t="s">
        <v>62</v>
      </c>
    </row>
    <row r="730" spans="1:10">
      <c r="A730" s="7" t="s">
        <v>1139</v>
      </c>
      <c r="B730" s="8" t="s">
        <v>1139</v>
      </c>
      <c r="C730" t="s">
        <v>1156</v>
      </c>
      <c r="D730" t="s">
        <v>1118</v>
      </c>
      <c r="E730" t="s">
        <v>25</v>
      </c>
      <c r="G730" t="s">
        <v>1138</v>
      </c>
      <c r="H730" t="s">
        <v>772</v>
      </c>
      <c r="I730" t="s">
        <v>764</v>
      </c>
      <c r="J730" t="s">
        <v>62</v>
      </c>
    </row>
    <row r="731" spans="1:10">
      <c r="A731" s="7"/>
      <c r="B731" s="8"/>
    </row>
    <row r="732" spans="1:10">
      <c r="A732" s="7"/>
      <c r="B732" s="8"/>
    </row>
    <row r="733" spans="1:10">
      <c r="A733" s="7"/>
      <c r="B733" s="8"/>
    </row>
    <row r="734" spans="1:10">
      <c r="A734" s="7"/>
      <c r="B734" s="8"/>
    </row>
    <row r="735" spans="1:10">
      <c r="A735" s="7"/>
      <c r="B735" s="8"/>
    </row>
    <row r="736" spans="1:10">
      <c r="A736" s="7"/>
      <c r="B736" s="8"/>
    </row>
    <row r="737" spans="1:2">
      <c r="A737" s="7"/>
      <c r="B737" s="8"/>
    </row>
    <row r="738" spans="1:2">
      <c r="A738" s="7"/>
      <c r="B738" s="8"/>
    </row>
    <row r="739" spans="1:2">
      <c r="A739" s="7"/>
      <c r="B739" s="8"/>
    </row>
    <row r="740" spans="1:2">
      <c r="A740" s="7"/>
      <c r="B740" s="8"/>
    </row>
    <row r="741" spans="1:2">
      <c r="A741" s="7"/>
      <c r="B741" s="8"/>
    </row>
    <row r="742" spans="1:2">
      <c r="A742" s="7"/>
      <c r="B742" s="8"/>
    </row>
    <row r="743" spans="1:2">
      <c r="A743" s="7"/>
      <c r="B743" s="8"/>
    </row>
    <row r="744" spans="1:2">
      <c r="A744" s="7"/>
      <c r="B744" s="8"/>
    </row>
    <row r="745" spans="1:2">
      <c r="A745" s="7"/>
      <c r="B745" s="8"/>
    </row>
    <row r="746" spans="1:2">
      <c r="A746" s="7"/>
      <c r="B746" s="8"/>
    </row>
    <row r="747" spans="1:2">
      <c r="A747" s="7"/>
      <c r="B747" s="8"/>
    </row>
    <row r="748" spans="1:2">
      <c r="A748" s="7"/>
      <c r="B748" s="8"/>
    </row>
    <row r="749" spans="1:2">
      <c r="A749" s="7"/>
      <c r="B749" s="8"/>
    </row>
    <row r="750" spans="1:2">
      <c r="A750" s="7"/>
      <c r="B750" s="8"/>
    </row>
    <row r="751" spans="1:2">
      <c r="A751" s="7"/>
      <c r="B751" s="8"/>
    </row>
    <row r="752" spans="1:2">
      <c r="A752" s="7"/>
      <c r="B752" s="8"/>
    </row>
    <row r="753" spans="1:2">
      <c r="A753" s="7"/>
      <c r="B753" s="8"/>
    </row>
    <row r="754" spans="1:2">
      <c r="A754" s="7"/>
      <c r="B754" s="8"/>
    </row>
    <row r="755" spans="1:2">
      <c r="A755" s="7"/>
      <c r="B755" s="8"/>
    </row>
    <row r="756" spans="1:2">
      <c r="A756" s="7"/>
      <c r="B756" s="8"/>
    </row>
    <row r="757" spans="1:2">
      <c r="A757" s="7"/>
      <c r="B757" s="8"/>
    </row>
    <row r="758" spans="1:2">
      <c r="A758" s="7"/>
      <c r="B758" s="8"/>
    </row>
    <row r="759" spans="1:2">
      <c r="A759" s="7"/>
      <c r="B759" s="8"/>
    </row>
    <row r="760" spans="1:2">
      <c r="A760" s="7"/>
      <c r="B760" s="8"/>
    </row>
    <row r="761" spans="1:2">
      <c r="A761" s="7"/>
      <c r="B761" s="8"/>
    </row>
    <row r="762" spans="1:2">
      <c r="A762" s="7"/>
      <c r="B762" s="8"/>
    </row>
    <row r="763" spans="1:2">
      <c r="A763" s="7"/>
      <c r="B763" s="8"/>
    </row>
    <row r="764" spans="1:2">
      <c r="A764" s="7"/>
      <c r="B764" s="8"/>
    </row>
    <row r="765" spans="1:2">
      <c r="A765" s="7"/>
      <c r="B765" s="8"/>
    </row>
    <row r="766" spans="1:2">
      <c r="A766" s="7"/>
      <c r="B766" s="8"/>
    </row>
    <row r="767" spans="1:2">
      <c r="A767" s="7"/>
      <c r="B767" s="8"/>
    </row>
    <row r="768" spans="1:2">
      <c r="A768" s="7"/>
      <c r="B768" s="8"/>
    </row>
    <row r="769" spans="1:2">
      <c r="A769" s="7"/>
      <c r="B769" s="8"/>
    </row>
    <row r="770" spans="1:2">
      <c r="A770" s="7"/>
      <c r="B770" s="8"/>
    </row>
    <row r="771" spans="1:2">
      <c r="A771" s="7"/>
      <c r="B771" s="8"/>
    </row>
    <row r="772" spans="1:2">
      <c r="A772" s="7"/>
      <c r="B772" s="8"/>
    </row>
    <row r="773" spans="1:2">
      <c r="A773" s="7"/>
      <c r="B773" s="8"/>
    </row>
    <row r="774" spans="1:2">
      <c r="A774" s="7"/>
      <c r="B774" s="8"/>
    </row>
    <row r="775" spans="1:2">
      <c r="A775" s="7"/>
      <c r="B775" s="8"/>
    </row>
    <row r="776" spans="1:2">
      <c r="A776" s="7"/>
      <c r="B776" s="8"/>
    </row>
    <row r="777" spans="1:2">
      <c r="A777" s="7"/>
      <c r="B777" s="8"/>
    </row>
    <row r="778" spans="1:2">
      <c r="A778" s="7"/>
      <c r="B778" s="8"/>
    </row>
    <row r="779" spans="1:2">
      <c r="A779" s="7"/>
      <c r="B779" s="8"/>
    </row>
    <row r="780" spans="1:2">
      <c r="A780" s="7"/>
      <c r="B780" s="8"/>
    </row>
    <row r="781" spans="1:2">
      <c r="A781" s="7"/>
      <c r="B781" s="8"/>
    </row>
    <row r="782" spans="1:2">
      <c r="A782" s="7"/>
      <c r="B782" s="8"/>
    </row>
    <row r="783" spans="1:2">
      <c r="A783" s="7"/>
      <c r="B783" s="8"/>
    </row>
    <row r="784" spans="1:2">
      <c r="A784" s="7"/>
      <c r="B784" s="8"/>
    </row>
    <row r="785" spans="1:2">
      <c r="A785" s="7"/>
      <c r="B785" s="8"/>
    </row>
    <row r="786" spans="1:2">
      <c r="A786" s="7"/>
      <c r="B786" s="8"/>
    </row>
    <row r="787" spans="1:2">
      <c r="A787" s="7"/>
      <c r="B787" s="8"/>
    </row>
    <row r="788" spans="1:2">
      <c r="A788" s="7"/>
      <c r="B788" s="8"/>
    </row>
    <row r="789" spans="1:2">
      <c r="A789" s="7"/>
      <c r="B789" s="8"/>
    </row>
    <row r="790" spans="1:2">
      <c r="A790" s="7"/>
      <c r="B790" s="8"/>
    </row>
    <row r="791" spans="1:2">
      <c r="A791" s="7"/>
      <c r="B791" s="8"/>
    </row>
    <row r="792" spans="1:2">
      <c r="A792" s="7"/>
      <c r="B792" s="8"/>
    </row>
    <row r="793" spans="1:2">
      <c r="A793" s="7"/>
      <c r="B793" s="8"/>
    </row>
    <row r="794" spans="1:2">
      <c r="A794" s="7"/>
      <c r="B794" s="8"/>
    </row>
    <row r="795" spans="1:2">
      <c r="A795" s="7"/>
      <c r="B795" s="8"/>
    </row>
    <row r="796" spans="1:2">
      <c r="A796" s="7"/>
      <c r="B796" s="8"/>
    </row>
    <row r="797" spans="1:2">
      <c r="A797" s="7"/>
      <c r="B797" s="8"/>
    </row>
    <row r="798" spans="1:2">
      <c r="A798" s="7"/>
      <c r="B798" s="8"/>
    </row>
    <row r="799" spans="1:2">
      <c r="A799" s="7"/>
      <c r="B799" s="8"/>
    </row>
    <row r="800" spans="1:2">
      <c r="A800" s="7"/>
      <c r="B800" s="8"/>
    </row>
    <row r="801" spans="1:2">
      <c r="A801" s="7"/>
      <c r="B801" s="8"/>
    </row>
    <row r="802" spans="1:2">
      <c r="A802" s="7"/>
      <c r="B802" s="8"/>
    </row>
    <row r="803" spans="1:2">
      <c r="A803" s="7"/>
      <c r="B803" s="8"/>
    </row>
    <row r="804" spans="1:2">
      <c r="A804" s="7"/>
      <c r="B804" s="8"/>
    </row>
    <row r="805" spans="1:2">
      <c r="A805" s="7"/>
      <c r="B805" s="8"/>
    </row>
    <row r="806" spans="1:2">
      <c r="A806" s="7"/>
      <c r="B806" s="8"/>
    </row>
    <row r="807" spans="1:2">
      <c r="A807" s="7"/>
      <c r="B807" s="8"/>
    </row>
    <row r="808" spans="1:2">
      <c r="A808" s="7"/>
      <c r="B808" s="8"/>
    </row>
    <row r="809" spans="1:2">
      <c r="A809" s="7"/>
      <c r="B809" s="8"/>
    </row>
    <row r="810" spans="1:2">
      <c r="A810" s="7"/>
      <c r="B810" s="8"/>
    </row>
    <row r="811" spans="1:2">
      <c r="A811" s="7"/>
      <c r="B811" s="8"/>
    </row>
    <row r="812" spans="1:2">
      <c r="A812" s="7"/>
      <c r="B812" s="8"/>
    </row>
    <row r="813" spans="1:2">
      <c r="A813" s="7"/>
      <c r="B813" s="8"/>
    </row>
    <row r="814" spans="1:2">
      <c r="A814" s="7"/>
      <c r="B814" s="8"/>
    </row>
    <row r="815" spans="1:2">
      <c r="A815" s="7"/>
      <c r="B815" s="8"/>
    </row>
    <row r="816" spans="1:2">
      <c r="A816" s="7"/>
      <c r="B816" s="8"/>
    </row>
    <row r="817" spans="1:2">
      <c r="A817" s="7"/>
      <c r="B817" s="8"/>
    </row>
    <row r="818" spans="1:2">
      <c r="A818" s="7"/>
      <c r="B818" s="8"/>
    </row>
    <row r="819" spans="1:2">
      <c r="A819" s="7"/>
      <c r="B819" s="8"/>
    </row>
    <row r="820" spans="1:2">
      <c r="A820" s="7"/>
      <c r="B820" s="8"/>
    </row>
    <row r="821" spans="1:2">
      <c r="A821" s="7"/>
      <c r="B821" s="8"/>
    </row>
    <row r="822" spans="1:2">
      <c r="A822" s="7"/>
      <c r="B822" s="8"/>
    </row>
    <row r="823" spans="1:2">
      <c r="A823" s="7"/>
      <c r="B823" s="8"/>
    </row>
    <row r="824" spans="1:2">
      <c r="A824" s="7"/>
      <c r="B824" s="8"/>
    </row>
    <row r="825" spans="1:2">
      <c r="A825" s="7"/>
      <c r="B825" s="8"/>
    </row>
    <row r="826" spans="1:2">
      <c r="A826" s="7"/>
      <c r="B826" s="8"/>
    </row>
    <row r="827" spans="1:2">
      <c r="A827" s="7"/>
      <c r="B827" s="8"/>
    </row>
    <row r="828" spans="1:2">
      <c r="A828" s="7"/>
      <c r="B828" s="8"/>
    </row>
    <row r="829" spans="1:2">
      <c r="A829" s="7"/>
      <c r="B829" s="8"/>
    </row>
    <row r="830" spans="1:2">
      <c r="A830" s="7"/>
      <c r="B830" s="8"/>
    </row>
    <row r="831" spans="1:2">
      <c r="A831" s="7"/>
      <c r="B831" s="8"/>
    </row>
    <row r="832" spans="1:2">
      <c r="A832" s="7"/>
      <c r="B832" s="8"/>
    </row>
    <row r="833" spans="1:2">
      <c r="A833" s="7"/>
      <c r="B833" s="8"/>
    </row>
    <row r="834" spans="1:2">
      <c r="A834" s="7"/>
      <c r="B834" s="8"/>
    </row>
    <row r="835" spans="1:2">
      <c r="A835" s="7"/>
      <c r="B835" s="8"/>
    </row>
    <row r="836" spans="1:2">
      <c r="A836" s="7"/>
      <c r="B836" s="8"/>
    </row>
    <row r="837" spans="1:2">
      <c r="A837" s="7"/>
      <c r="B837" s="8"/>
    </row>
    <row r="838" spans="1:2">
      <c r="A838" s="7"/>
      <c r="B838" s="8"/>
    </row>
    <row r="839" spans="1:2">
      <c r="A839" s="7"/>
      <c r="B839" s="8"/>
    </row>
    <row r="840" spans="1:2">
      <c r="A840" s="7"/>
      <c r="B840" s="8"/>
    </row>
    <row r="841" spans="1:2">
      <c r="A841" s="7"/>
      <c r="B841" s="8"/>
    </row>
    <row r="842" spans="1:2">
      <c r="A842" s="7"/>
      <c r="B842" s="8"/>
    </row>
    <row r="843" spans="1:2">
      <c r="A843" s="7"/>
      <c r="B843" s="8"/>
    </row>
    <row r="844" spans="1:2">
      <c r="A844" s="7"/>
      <c r="B844" s="8"/>
    </row>
    <row r="845" spans="1:2">
      <c r="A845" s="7"/>
      <c r="B845" s="8"/>
    </row>
    <row r="846" spans="1:2">
      <c r="A846" s="7"/>
      <c r="B846" s="8"/>
    </row>
    <row r="847" spans="1:2">
      <c r="A847" s="7"/>
      <c r="B847" s="8"/>
    </row>
    <row r="848" spans="1:2">
      <c r="A848" s="7"/>
      <c r="B848" s="8"/>
    </row>
    <row r="849" spans="1:2">
      <c r="A849" s="7"/>
      <c r="B849" s="8"/>
    </row>
    <row r="850" spans="1:2">
      <c r="A850" s="7"/>
      <c r="B850" s="8"/>
    </row>
    <row r="851" spans="1:2">
      <c r="A851" s="7"/>
      <c r="B851" s="8"/>
    </row>
    <row r="852" spans="1:2">
      <c r="A852" s="7"/>
      <c r="B852" s="8"/>
    </row>
    <row r="853" spans="1:2">
      <c r="A853" s="7"/>
      <c r="B853" s="8"/>
    </row>
    <row r="854" spans="1:2">
      <c r="A854" s="7"/>
      <c r="B854" s="8"/>
    </row>
    <row r="855" spans="1:2">
      <c r="A855" s="7"/>
      <c r="B855" s="8"/>
    </row>
    <row r="856" spans="1:2">
      <c r="A856" s="7"/>
      <c r="B856" s="8"/>
    </row>
    <row r="857" spans="1:2">
      <c r="A857" s="7"/>
      <c r="B857" s="8"/>
    </row>
    <row r="858" spans="1:2">
      <c r="A858" s="7"/>
      <c r="B858" s="8"/>
    </row>
    <row r="859" spans="1:2">
      <c r="A859" s="7"/>
      <c r="B859" s="8"/>
    </row>
    <row r="860" spans="1:2">
      <c r="A860" s="7"/>
      <c r="B860" s="8"/>
    </row>
    <row r="861" spans="1:2">
      <c r="A861" s="7"/>
      <c r="B861" s="8"/>
    </row>
    <row r="862" spans="1:2">
      <c r="A862" s="7"/>
      <c r="B862" s="8"/>
    </row>
    <row r="863" spans="1:2">
      <c r="A863" s="7"/>
      <c r="B863" s="8"/>
    </row>
    <row r="864" spans="1:2">
      <c r="A864" s="7"/>
      <c r="B864" s="8"/>
    </row>
    <row r="865" spans="1:2">
      <c r="A865" s="7"/>
      <c r="B865" s="8"/>
    </row>
    <row r="866" spans="1:2">
      <c r="A866" s="7"/>
      <c r="B866" s="8"/>
    </row>
    <row r="867" spans="1:2">
      <c r="A867" s="7"/>
      <c r="B867" s="8"/>
    </row>
    <row r="868" spans="1:2">
      <c r="A868" s="7"/>
      <c r="B868" s="8"/>
    </row>
    <row r="869" spans="1:2">
      <c r="A869" s="7"/>
      <c r="B869" s="8"/>
    </row>
    <row r="870" spans="1:2">
      <c r="A870" s="7"/>
      <c r="B870" s="8"/>
    </row>
    <row r="871" spans="1:2">
      <c r="A871" s="7"/>
      <c r="B871" s="8"/>
    </row>
    <row r="872" spans="1:2">
      <c r="A872" s="7"/>
      <c r="B872" s="8"/>
    </row>
    <row r="873" spans="1:2">
      <c r="A873" s="7"/>
      <c r="B873" s="8"/>
    </row>
    <row r="874" spans="1:2">
      <c r="A874" s="7"/>
      <c r="B874" s="8"/>
    </row>
    <row r="875" spans="1:2">
      <c r="A875" s="7"/>
      <c r="B875" s="8"/>
    </row>
    <row r="876" spans="1:2">
      <c r="A876" s="7"/>
      <c r="B876" s="8"/>
    </row>
    <row r="877" spans="1:2">
      <c r="A877" s="7"/>
      <c r="B877" s="8"/>
    </row>
    <row r="878" spans="1:2">
      <c r="A878" s="7"/>
      <c r="B878" s="8"/>
    </row>
    <row r="879" spans="1:2">
      <c r="A879" s="7"/>
      <c r="B879" s="8"/>
    </row>
    <row r="880" spans="1:2">
      <c r="A880" s="7"/>
      <c r="B880" s="8"/>
    </row>
    <row r="881" spans="1:2">
      <c r="A881" s="7"/>
      <c r="B881" s="8"/>
    </row>
    <row r="882" spans="1:2">
      <c r="A882" s="7"/>
      <c r="B882" s="8"/>
    </row>
    <row r="883" spans="1:2">
      <c r="A883" s="7"/>
      <c r="B883" s="8"/>
    </row>
    <row r="884" spans="1:2">
      <c r="A884" s="7"/>
      <c r="B884" s="8"/>
    </row>
    <row r="885" spans="1:2">
      <c r="A885" s="7"/>
      <c r="B885" s="8"/>
    </row>
    <row r="886" spans="1:2">
      <c r="A886" s="7"/>
      <c r="B886" s="8"/>
    </row>
    <row r="887" spans="1:2">
      <c r="A887" s="7"/>
      <c r="B887" s="8"/>
    </row>
    <row r="888" spans="1:2">
      <c r="A888" s="7"/>
      <c r="B888" s="8"/>
    </row>
    <row r="889" spans="1:2">
      <c r="A889" s="7"/>
      <c r="B889" s="8"/>
    </row>
    <row r="890" spans="1:2">
      <c r="A890" s="7"/>
      <c r="B890" s="8"/>
    </row>
    <row r="891" spans="1:2">
      <c r="A891" s="7"/>
      <c r="B891" s="8"/>
    </row>
    <row r="892" spans="1:2">
      <c r="A892" s="7"/>
      <c r="B892" s="8"/>
    </row>
    <row r="893" spans="1:2">
      <c r="A893" s="7"/>
      <c r="B893" s="8"/>
    </row>
    <row r="894" spans="1:2">
      <c r="A894" s="7"/>
      <c r="B894" s="8"/>
    </row>
    <row r="895" spans="1:2">
      <c r="A895" s="7"/>
      <c r="B895" s="8"/>
    </row>
    <row r="896" spans="1:2">
      <c r="A896" s="7"/>
      <c r="B896" s="8"/>
    </row>
    <row r="897" spans="1:2">
      <c r="A897" s="7"/>
      <c r="B897" s="8"/>
    </row>
    <row r="898" spans="1:2">
      <c r="A898" s="7"/>
      <c r="B898" s="8"/>
    </row>
    <row r="899" spans="1:2">
      <c r="A899" s="7"/>
      <c r="B899" s="8"/>
    </row>
    <row r="900" spans="1:2">
      <c r="A900" s="7"/>
      <c r="B900" s="8"/>
    </row>
    <row r="901" spans="1:2">
      <c r="A901" s="7"/>
      <c r="B901" s="8"/>
    </row>
    <row r="902" spans="1:2">
      <c r="A902" s="7"/>
      <c r="B902" s="8"/>
    </row>
    <row r="903" spans="1:2">
      <c r="A903" s="7"/>
      <c r="B903" s="8"/>
    </row>
    <row r="904" spans="1:2">
      <c r="A904" s="7"/>
      <c r="B904" s="8"/>
    </row>
    <row r="905" spans="1:2">
      <c r="A905" s="7"/>
      <c r="B905" s="8"/>
    </row>
    <row r="906" spans="1:2">
      <c r="A906" s="7"/>
      <c r="B906" s="8"/>
    </row>
    <row r="907" spans="1:2">
      <c r="A907" s="7"/>
      <c r="B907" s="8"/>
    </row>
    <row r="908" spans="1:2">
      <c r="A908" s="7"/>
      <c r="B908" s="8"/>
    </row>
    <row r="909" spans="1:2">
      <c r="A909" s="7"/>
      <c r="B909" s="8"/>
    </row>
    <row r="910" spans="1:2">
      <c r="A910" s="7"/>
      <c r="B910" s="8"/>
    </row>
    <row r="911" spans="1:2">
      <c r="A911" s="7"/>
      <c r="B911" s="8"/>
    </row>
    <row r="912" spans="1:2">
      <c r="A912" s="7"/>
      <c r="B912" s="8"/>
    </row>
    <row r="913" spans="1:2">
      <c r="A913" s="7"/>
      <c r="B913" s="8"/>
    </row>
    <row r="914" spans="1:2">
      <c r="A914" s="7"/>
      <c r="B914" s="8"/>
    </row>
    <row r="915" spans="1:2">
      <c r="A915" s="7"/>
      <c r="B915" s="8"/>
    </row>
    <row r="916" spans="1:2">
      <c r="A916" s="7"/>
      <c r="B916" s="8"/>
    </row>
    <row r="917" spans="1:2">
      <c r="A917" s="7"/>
      <c r="B917" s="8"/>
    </row>
    <row r="918" spans="1:2">
      <c r="A918" s="7"/>
      <c r="B918" s="8"/>
    </row>
    <row r="919" spans="1:2">
      <c r="A919" s="7"/>
      <c r="B919" s="8"/>
    </row>
    <row r="920" spans="1:2">
      <c r="A920" s="7"/>
      <c r="B920" s="8"/>
    </row>
    <row r="921" spans="1:2">
      <c r="A921" s="7"/>
      <c r="B921" s="8"/>
    </row>
    <row r="922" spans="1:2">
      <c r="A922" s="7"/>
      <c r="B922" s="8"/>
    </row>
    <row r="923" spans="1:2">
      <c r="A923" s="7"/>
      <c r="B923" s="8"/>
    </row>
    <row r="924" spans="1:2">
      <c r="A924" s="7"/>
      <c r="B924" s="8"/>
    </row>
    <row r="925" spans="1:2">
      <c r="A925" s="7"/>
      <c r="B925" s="8"/>
    </row>
    <row r="926" spans="1:2">
      <c r="A926" s="7"/>
      <c r="B926" s="8"/>
    </row>
    <row r="927" spans="1:2">
      <c r="A927" s="7"/>
      <c r="B927" s="8"/>
    </row>
    <row r="928" spans="1:2">
      <c r="A928" s="7"/>
      <c r="B928" s="8"/>
    </row>
    <row r="929" spans="1:2">
      <c r="A929" s="7"/>
      <c r="B929" s="8"/>
    </row>
    <row r="930" spans="1:2">
      <c r="A930" s="7"/>
      <c r="B930" s="8"/>
    </row>
    <row r="931" spans="1:2">
      <c r="A931" s="7"/>
      <c r="B931" s="8"/>
    </row>
    <row r="932" spans="1:2">
      <c r="A932" s="7"/>
      <c r="B932" s="8"/>
    </row>
    <row r="933" spans="1:2">
      <c r="A933" s="7"/>
      <c r="B933" s="8"/>
    </row>
    <row r="934" spans="1:2">
      <c r="A934" s="7"/>
      <c r="B934" s="8"/>
    </row>
    <row r="935" spans="1:2">
      <c r="A935" s="7"/>
      <c r="B935" s="8"/>
    </row>
    <row r="936" spans="1:2">
      <c r="A936" s="7"/>
      <c r="B936" s="8"/>
    </row>
    <row r="937" spans="1:2">
      <c r="A937" s="7"/>
      <c r="B937" s="8"/>
    </row>
    <row r="938" spans="1:2">
      <c r="A938" s="7"/>
      <c r="B938" s="8"/>
    </row>
    <row r="939" spans="1:2">
      <c r="A939" s="7"/>
      <c r="B939" s="8"/>
    </row>
    <row r="940" spans="1:2">
      <c r="A940" s="7"/>
      <c r="B940" s="8"/>
    </row>
    <row r="941" spans="1:2">
      <c r="A941" s="7"/>
      <c r="B941" s="8"/>
    </row>
    <row r="942" spans="1:2">
      <c r="A942" s="7"/>
      <c r="B942" s="8"/>
    </row>
    <row r="943" spans="1:2">
      <c r="A943" s="7"/>
      <c r="B943" s="8"/>
    </row>
    <row r="944" spans="1:2">
      <c r="A944" s="7"/>
      <c r="B944" s="8"/>
    </row>
    <row r="945" spans="1:2">
      <c r="A945" s="7"/>
      <c r="B945" s="8"/>
    </row>
    <row r="946" spans="1:2">
      <c r="A946" s="7"/>
      <c r="B946" s="8"/>
    </row>
    <row r="947" spans="1:2">
      <c r="A947" s="7"/>
      <c r="B947" s="8"/>
    </row>
    <row r="948" spans="1:2">
      <c r="A948" s="7"/>
      <c r="B948" s="8"/>
    </row>
    <row r="949" spans="1:2">
      <c r="A949" s="7"/>
      <c r="B949" s="8"/>
    </row>
    <row r="950" spans="1:2">
      <c r="A950" s="7"/>
      <c r="B950" s="8"/>
    </row>
    <row r="951" spans="1:2">
      <c r="A951" s="7"/>
      <c r="B951" s="8"/>
    </row>
    <row r="952" spans="1:2">
      <c r="A952" s="7"/>
      <c r="B952" s="8"/>
    </row>
    <row r="953" spans="1:2">
      <c r="A953" s="7"/>
      <c r="B953" s="8"/>
    </row>
    <row r="954" spans="1:2">
      <c r="A954" s="7"/>
      <c r="B954" s="8"/>
    </row>
    <row r="955" spans="1:2">
      <c r="A955" s="7"/>
      <c r="B955" s="8"/>
    </row>
    <row r="956" spans="1:2">
      <c r="A956" s="7"/>
      <c r="B956" s="8"/>
    </row>
    <row r="957" spans="1:2">
      <c r="A957" s="7"/>
      <c r="B957" s="8"/>
    </row>
    <row r="958" spans="1:2">
      <c r="A958" s="7"/>
      <c r="B958" s="8"/>
    </row>
    <row r="959" spans="1:2">
      <c r="A959" s="7"/>
      <c r="B959" s="8"/>
    </row>
    <row r="960" spans="1:2">
      <c r="A960" s="7"/>
      <c r="B960" s="8"/>
    </row>
    <row r="961" spans="1:2">
      <c r="A961" s="7"/>
      <c r="B961" s="8"/>
    </row>
    <row r="962" spans="1:2">
      <c r="A962" s="7"/>
      <c r="B962" s="8"/>
    </row>
    <row r="963" spans="1:2">
      <c r="A963" s="7"/>
      <c r="B963" s="8"/>
    </row>
    <row r="964" spans="1:2">
      <c r="A964" s="7"/>
      <c r="B964" s="8"/>
    </row>
    <row r="965" spans="1:2">
      <c r="A965" s="7"/>
      <c r="B965" s="8"/>
    </row>
    <row r="966" spans="1:2">
      <c r="A966" s="7"/>
      <c r="B966" s="8"/>
    </row>
    <row r="967" spans="1:2">
      <c r="A967" s="7"/>
      <c r="B967" s="8"/>
    </row>
    <row r="968" spans="1:2">
      <c r="A968" s="7"/>
      <c r="B968" s="8"/>
    </row>
    <row r="969" spans="1:2">
      <c r="A969" s="7"/>
      <c r="B969" s="8"/>
    </row>
    <row r="970" spans="1:2">
      <c r="A970" s="7"/>
      <c r="B970" s="8"/>
    </row>
    <row r="971" spans="1:2">
      <c r="A971" s="7"/>
      <c r="B971" s="8"/>
    </row>
    <row r="972" spans="1:2">
      <c r="A972" s="7"/>
      <c r="B972" s="8"/>
    </row>
    <row r="973" spans="1:2">
      <c r="A973" s="7"/>
      <c r="B973" s="8"/>
    </row>
    <row r="974" spans="1:2">
      <c r="A974" s="7"/>
      <c r="B974" s="8"/>
    </row>
    <row r="975" spans="1:2">
      <c r="A975" s="7"/>
      <c r="B975" s="8"/>
    </row>
    <row r="976" spans="1:2">
      <c r="A976" s="7"/>
      <c r="B976" s="8"/>
    </row>
    <row r="977" spans="1:2">
      <c r="A977" s="7"/>
      <c r="B977" s="8"/>
    </row>
    <row r="978" spans="1:2">
      <c r="A978" s="7"/>
      <c r="B978" s="8"/>
    </row>
    <row r="979" spans="1:2">
      <c r="A979" s="7"/>
      <c r="B979" s="8"/>
    </row>
    <row r="980" spans="1:2">
      <c r="A980" s="7"/>
      <c r="B980" s="8"/>
    </row>
    <row r="981" spans="1:2">
      <c r="A981" s="7"/>
      <c r="B981" s="8"/>
    </row>
    <row r="982" spans="1:2">
      <c r="A982" s="7"/>
      <c r="B982" s="8"/>
    </row>
    <row r="983" spans="1:2">
      <c r="A983" s="7"/>
      <c r="B983" s="8"/>
    </row>
    <row r="984" spans="1:2">
      <c r="A984" s="7"/>
      <c r="B984" s="8"/>
    </row>
    <row r="985" spans="1:2">
      <c r="A985" s="7"/>
      <c r="B985" s="8"/>
    </row>
    <row r="986" spans="1:2">
      <c r="A986" s="7"/>
      <c r="B986" s="8"/>
    </row>
    <row r="987" spans="1:2">
      <c r="A987" s="7"/>
      <c r="B987" s="8"/>
    </row>
    <row r="988" spans="1:2">
      <c r="A988" s="7"/>
      <c r="B988" s="8"/>
    </row>
    <row r="989" spans="1:2">
      <c r="A989" s="7"/>
      <c r="B989" s="8"/>
    </row>
    <row r="990" spans="1:2">
      <c r="A990" s="7"/>
      <c r="B990" s="8"/>
    </row>
    <row r="991" spans="1:2">
      <c r="A991" s="7"/>
      <c r="B991" s="8"/>
    </row>
    <row r="992" spans="1:2">
      <c r="A992" s="7"/>
      <c r="B992" s="8"/>
    </row>
    <row r="993" spans="1:2">
      <c r="A993" s="7"/>
      <c r="B993" s="8"/>
    </row>
    <row r="994" spans="1:2">
      <c r="A994" s="7"/>
      <c r="B994" s="8"/>
    </row>
    <row r="995" spans="1:2">
      <c r="A995" s="7"/>
      <c r="B995" s="8"/>
    </row>
    <row r="996" spans="1:2">
      <c r="A996" s="7"/>
      <c r="B996" s="8"/>
    </row>
    <row r="997" spans="1:2">
      <c r="A997" s="7"/>
      <c r="B997" s="8"/>
    </row>
    <row r="998" spans="1:2">
      <c r="A998" s="7"/>
      <c r="B998" s="8"/>
    </row>
    <row r="999" spans="1:2">
      <c r="A999" s="7"/>
      <c r="B999" s="8"/>
    </row>
    <row r="1000" spans="1:2">
      <c r="A1000" s="7"/>
      <c r="B1000" s="8"/>
    </row>
    <row r="1001" spans="1:2">
      <c r="A1001" s="7"/>
      <c r="B1001" s="8"/>
    </row>
    <row r="1002" spans="1:2">
      <c r="A1002" s="7"/>
      <c r="B1002" s="8"/>
    </row>
    <row r="1003" spans="1:2">
      <c r="A1003" s="7"/>
      <c r="B1003" s="8"/>
    </row>
    <row r="1004" spans="1:2">
      <c r="A1004" s="7"/>
      <c r="B1004" s="8"/>
    </row>
    <row r="1005" spans="1:2">
      <c r="A1005" s="7"/>
      <c r="B1005" s="8"/>
    </row>
    <row r="1006" spans="1:2">
      <c r="A1006" s="7"/>
      <c r="B1006" s="8"/>
    </row>
    <row r="1007" spans="1:2">
      <c r="A1007" s="7"/>
      <c r="B1007" s="8"/>
    </row>
    <row r="1008" spans="1:2">
      <c r="A1008" s="7"/>
      <c r="B1008" s="8"/>
    </row>
    <row r="1009" spans="1:2">
      <c r="A1009" s="7"/>
      <c r="B1009" s="8"/>
    </row>
    <row r="1010" spans="1:2">
      <c r="A1010" s="7"/>
      <c r="B1010" s="8"/>
    </row>
    <row r="1011" spans="1:2">
      <c r="A1011" s="7"/>
      <c r="B1011" s="8"/>
    </row>
    <row r="1012" spans="1:2">
      <c r="A1012" s="7"/>
      <c r="B1012" s="8"/>
    </row>
    <row r="1013" spans="1:2">
      <c r="A1013" s="7"/>
      <c r="B1013" s="8"/>
    </row>
    <row r="1014" spans="1:2">
      <c r="A1014" s="7"/>
      <c r="B1014" s="8"/>
    </row>
    <row r="1015" spans="1:2">
      <c r="A1015" s="7"/>
      <c r="B1015" s="8"/>
    </row>
    <row r="1016" spans="1:2">
      <c r="A1016" s="7"/>
      <c r="B1016" s="8"/>
    </row>
    <row r="1017" spans="1:2">
      <c r="A1017" s="7"/>
      <c r="B1017" s="8"/>
    </row>
    <row r="1018" spans="1:2">
      <c r="A1018" s="7"/>
      <c r="B1018" s="8"/>
    </row>
    <row r="1019" spans="1:2">
      <c r="A1019" s="7"/>
      <c r="B1019" s="8"/>
    </row>
    <row r="1020" spans="1:2">
      <c r="A1020" s="7"/>
      <c r="B1020" s="8"/>
    </row>
    <row r="1021" spans="1:2">
      <c r="A1021" s="7"/>
      <c r="B1021" s="8"/>
    </row>
    <row r="1022" spans="1:2">
      <c r="A1022" s="7"/>
      <c r="B1022" s="8"/>
    </row>
    <row r="1023" spans="1:2">
      <c r="A1023" s="7"/>
      <c r="B1023" s="8"/>
    </row>
    <row r="1024" spans="1:2">
      <c r="A1024" s="7"/>
      <c r="B1024" s="8"/>
    </row>
    <row r="1025" spans="1:2">
      <c r="A1025" s="7"/>
      <c r="B1025" s="8"/>
    </row>
    <row r="1026" spans="1:2">
      <c r="A1026" s="7"/>
      <c r="B1026" s="8"/>
    </row>
    <row r="1027" spans="1:2">
      <c r="A1027" s="7"/>
      <c r="B1027" s="8"/>
    </row>
    <row r="1028" spans="1:2">
      <c r="A1028" s="7"/>
      <c r="B1028" s="8"/>
    </row>
    <row r="1029" spans="1:2">
      <c r="A1029" s="7"/>
      <c r="B1029" s="8"/>
    </row>
    <row r="1030" spans="1:2">
      <c r="A1030" s="7"/>
      <c r="B1030" s="8"/>
    </row>
    <row r="1031" spans="1:2">
      <c r="A1031" s="7"/>
      <c r="B1031" s="8"/>
    </row>
    <row r="1032" spans="1:2">
      <c r="A1032" s="7"/>
      <c r="B1032" s="8"/>
    </row>
    <row r="1033" spans="1:2">
      <c r="A1033" s="7"/>
      <c r="B1033" s="8"/>
    </row>
    <row r="1034" spans="1:2">
      <c r="A1034" s="7"/>
      <c r="B1034" s="8"/>
    </row>
    <row r="1035" spans="1:2">
      <c r="A1035" s="7"/>
      <c r="B1035" s="8"/>
    </row>
    <row r="1036" spans="1:2">
      <c r="A1036" s="7"/>
      <c r="B1036" s="8"/>
    </row>
    <row r="1037" spans="1:2">
      <c r="A1037" s="7"/>
      <c r="B1037" s="8"/>
    </row>
    <row r="1038" spans="1:2">
      <c r="A1038" s="7"/>
      <c r="B1038" s="8"/>
    </row>
    <row r="1039" spans="1:2">
      <c r="A1039" s="7"/>
      <c r="B1039" s="8"/>
    </row>
    <row r="1040" spans="1:2">
      <c r="A1040" s="7"/>
      <c r="B1040" s="8"/>
    </row>
    <row r="1041" spans="1:2">
      <c r="A1041" s="7"/>
      <c r="B1041" s="8"/>
    </row>
    <row r="1042" spans="1:2">
      <c r="A1042" s="7"/>
      <c r="B1042" s="8"/>
    </row>
    <row r="1043" spans="1:2">
      <c r="A1043" s="7"/>
      <c r="B1043" s="8"/>
    </row>
    <row r="1044" spans="1:2">
      <c r="A1044" s="7"/>
      <c r="B1044" s="8"/>
    </row>
    <row r="1045" spans="1:2">
      <c r="A1045" s="7"/>
      <c r="B1045" s="8"/>
    </row>
    <row r="1046" spans="1:2">
      <c r="A1046" s="7"/>
      <c r="B1046" s="8"/>
    </row>
    <row r="1047" spans="1:2">
      <c r="A1047" s="7"/>
      <c r="B1047" s="8"/>
    </row>
    <row r="1048" spans="1:2">
      <c r="A1048" s="7"/>
      <c r="B1048" s="8"/>
    </row>
    <row r="1049" spans="1:2">
      <c r="A1049" s="7"/>
      <c r="B1049" s="8"/>
    </row>
    <row r="1050" spans="1:2">
      <c r="A1050" s="7"/>
      <c r="B1050" s="8"/>
    </row>
    <row r="1051" spans="1:2">
      <c r="A1051" s="7"/>
      <c r="B1051" s="8"/>
    </row>
    <row r="1052" spans="1:2">
      <c r="A1052" s="7"/>
      <c r="B1052" s="8"/>
    </row>
    <row r="1053" spans="1:2">
      <c r="A1053" s="7"/>
      <c r="B1053" s="8"/>
    </row>
    <row r="1054" spans="1:2">
      <c r="A1054" s="7"/>
      <c r="B1054" s="8"/>
    </row>
    <row r="1055" spans="1:2">
      <c r="A1055" s="7"/>
      <c r="B1055" s="8"/>
    </row>
    <row r="1056" spans="1:2">
      <c r="A1056" s="7"/>
      <c r="B1056" s="8"/>
    </row>
    <row r="1057" spans="1:2">
      <c r="A1057" s="7"/>
      <c r="B1057" s="8"/>
    </row>
    <row r="1058" spans="1:2">
      <c r="A1058" s="7"/>
      <c r="B1058" s="8"/>
    </row>
    <row r="1059" spans="1:2">
      <c r="A1059" s="7"/>
      <c r="B1059" s="8"/>
    </row>
    <row r="1060" spans="1:2">
      <c r="A1060" s="7"/>
      <c r="B1060" s="8"/>
    </row>
    <row r="1061" spans="1:2">
      <c r="A1061" s="7"/>
      <c r="B1061" s="8"/>
    </row>
    <row r="1062" spans="1:2">
      <c r="A1062" s="7"/>
      <c r="B1062" s="8"/>
    </row>
    <row r="1063" spans="1:2">
      <c r="A1063" s="7"/>
      <c r="B1063" s="8"/>
    </row>
    <row r="1064" spans="1:2">
      <c r="A1064" s="7"/>
      <c r="B1064" s="8"/>
    </row>
    <row r="1065" spans="1:2">
      <c r="A1065" s="7"/>
      <c r="B1065" s="8"/>
    </row>
    <row r="1066" spans="1:2">
      <c r="A1066" s="7"/>
      <c r="B1066" s="8"/>
    </row>
    <row r="1067" spans="1:2">
      <c r="A1067" s="7"/>
      <c r="B1067" s="8"/>
    </row>
    <row r="1068" spans="1:2">
      <c r="A1068" s="7"/>
      <c r="B1068" s="8"/>
    </row>
    <row r="1069" spans="1:2">
      <c r="A1069" s="7"/>
      <c r="B1069" s="8"/>
    </row>
    <row r="1070" spans="1:2">
      <c r="A1070" s="7"/>
      <c r="B1070" s="8"/>
    </row>
    <row r="1071" spans="1:2">
      <c r="A1071" s="7"/>
      <c r="B1071" s="8"/>
    </row>
    <row r="1072" spans="1:2">
      <c r="A1072" s="7"/>
      <c r="B1072" s="8"/>
    </row>
    <row r="1073" spans="1:2">
      <c r="A1073" s="7"/>
      <c r="B1073" s="8"/>
    </row>
    <row r="1074" spans="1:2">
      <c r="A1074" s="7"/>
      <c r="B1074" s="8"/>
    </row>
    <row r="1075" spans="1:2">
      <c r="A1075" s="7"/>
      <c r="B1075" s="8"/>
    </row>
    <row r="1076" spans="1:2">
      <c r="A1076" s="7"/>
      <c r="B1076" s="8"/>
    </row>
    <row r="1077" spans="1:2">
      <c r="A1077" s="7"/>
      <c r="B1077" s="8"/>
    </row>
    <row r="1078" spans="1:2">
      <c r="A1078" s="7"/>
      <c r="B1078" s="8"/>
    </row>
    <row r="1079" spans="1:2">
      <c r="A1079" s="7"/>
      <c r="B1079" s="8"/>
    </row>
    <row r="1080" spans="1:2">
      <c r="A1080" s="7"/>
      <c r="B1080" s="8"/>
    </row>
    <row r="1081" spans="1:2">
      <c r="A1081" s="7"/>
      <c r="B1081" s="8"/>
    </row>
    <row r="1082" spans="1:2">
      <c r="A1082" s="7"/>
      <c r="B1082" s="8"/>
    </row>
    <row r="1083" spans="1:2">
      <c r="A1083" s="7"/>
      <c r="B1083" s="8"/>
    </row>
    <row r="1084" spans="1:2">
      <c r="A1084" s="7"/>
      <c r="B1084" s="8"/>
    </row>
    <row r="1085" spans="1:2">
      <c r="A1085" s="7"/>
      <c r="B1085" s="8"/>
    </row>
    <row r="1086" spans="1:2">
      <c r="A1086" s="7"/>
      <c r="B1086" s="8"/>
    </row>
    <row r="1087" spans="1:2">
      <c r="A1087" s="7"/>
      <c r="B1087" s="8"/>
    </row>
    <row r="1088" spans="1:2">
      <c r="A1088" s="7"/>
      <c r="B1088" s="8"/>
    </row>
    <row r="1089" spans="1:2">
      <c r="A1089" s="7"/>
      <c r="B1089" s="8"/>
    </row>
    <row r="1090" spans="1:2">
      <c r="A1090" s="7"/>
      <c r="B1090" s="8"/>
    </row>
    <row r="1091" spans="1:2">
      <c r="A1091" s="7"/>
      <c r="B1091" s="8"/>
    </row>
    <row r="1092" spans="1:2">
      <c r="A1092" s="7"/>
      <c r="B1092" s="8"/>
    </row>
    <row r="1093" spans="1:2">
      <c r="A1093" s="7"/>
      <c r="B1093" s="8"/>
    </row>
    <row r="1094" spans="1:2">
      <c r="A1094" s="7"/>
      <c r="B1094" s="8"/>
    </row>
    <row r="1095" spans="1:2">
      <c r="A1095" s="7"/>
      <c r="B1095" s="8"/>
    </row>
    <row r="1096" spans="1:2">
      <c r="A1096" s="7"/>
      <c r="B1096" s="8"/>
    </row>
    <row r="1097" spans="1:2">
      <c r="A1097" s="7"/>
      <c r="B1097" s="8"/>
    </row>
    <row r="1098" spans="1:2">
      <c r="A1098" s="7"/>
      <c r="B1098" s="8"/>
    </row>
    <row r="1099" spans="1:2">
      <c r="A1099" s="7"/>
      <c r="B1099" s="8"/>
    </row>
    <row r="1100" spans="1:2">
      <c r="A1100" s="7"/>
      <c r="B1100" s="8"/>
    </row>
    <row r="1101" spans="1:2">
      <c r="A1101" s="7"/>
      <c r="B1101" s="8"/>
    </row>
    <row r="1102" spans="1:2">
      <c r="A1102" s="7"/>
      <c r="B1102" s="8"/>
    </row>
    <row r="1103" spans="1:2">
      <c r="A1103" s="7"/>
      <c r="B1103" s="8"/>
    </row>
    <row r="1104" spans="1:2">
      <c r="A1104" s="7"/>
      <c r="B1104" s="8"/>
    </row>
    <row r="1105" spans="1:2">
      <c r="A1105" s="7"/>
      <c r="B1105" s="8"/>
    </row>
    <row r="1106" spans="1:2">
      <c r="A1106" s="7"/>
      <c r="B1106" s="8"/>
    </row>
    <row r="1107" spans="1:2">
      <c r="A1107" s="7"/>
      <c r="B1107" s="8"/>
    </row>
    <row r="1108" spans="1:2">
      <c r="A1108" s="7"/>
      <c r="B1108" s="8"/>
    </row>
    <row r="1109" spans="1:2">
      <c r="A1109" s="7"/>
      <c r="B1109" s="8"/>
    </row>
    <row r="1110" spans="1:2">
      <c r="A1110" s="7"/>
      <c r="B1110" s="8"/>
    </row>
    <row r="1111" spans="1:2">
      <c r="A1111" s="7"/>
      <c r="B1111" s="8"/>
    </row>
    <row r="1112" spans="1:2">
      <c r="A1112" s="7"/>
      <c r="B1112" s="8"/>
    </row>
    <row r="1113" spans="1:2">
      <c r="A1113" s="7"/>
      <c r="B1113" s="8"/>
    </row>
    <row r="1114" spans="1:2">
      <c r="A1114" s="7"/>
      <c r="B1114" s="8"/>
    </row>
    <row r="1115" spans="1:2">
      <c r="A1115" s="7"/>
      <c r="B1115" s="8"/>
    </row>
    <row r="1116" spans="1:2">
      <c r="A1116" s="7"/>
      <c r="B1116" s="8"/>
    </row>
    <row r="1117" spans="1:2">
      <c r="A1117" s="7"/>
      <c r="B1117" s="8"/>
    </row>
    <row r="1118" spans="1:2">
      <c r="A1118" s="7"/>
      <c r="B1118" s="8"/>
    </row>
    <row r="1119" spans="1:2">
      <c r="A1119" s="7"/>
      <c r="B1119" s="8"/>
    </row>
    <row r="1120" spans="1:2">
      <c r="A1120" s="7"/>
      <c r="B1120" s="8"/>
    </row>
    <row r="1121" spans="1:2">
      <c r="A1121" s="7"/>
      <c r="B1121" s="8"/>
    </row>
    <row r="1122" spans="1:2">
      <c r="A1122" s="7"/>
      <c r="B1122" s="8"/>
    </row>
    <row r="1123" spans="1:2">
      <c r="A1123" s="7"/>
      <c r="B1123" s="8"/>
    </row>
    <row r="1124" spans="1:2">
      <c r="A1124" s="7"/>
      <c r="B1124" s="8"/>
    </row>
    <row r="1125" spans="1:2">
      <c r="A1125" s="7"/>
      <c r="B1125" s="8"/>
    </row>
    <row r="1126" spans="1:2">
      <c r="A1126" s="7"/>
      <c r="B1126" s="8"/>
    </row>
    <row r="1127" spans="1:2">
      <c r="A1127" s="7"/>
      <c r="B1127" s="8"/>
    </row>
    <row r="1128" spans="1:2">
      <c r="A1128" s="7"/>
      <c r="B1128" s="8"/>
    </row>
    <row r="1129" spans="1:2">
      <c r="A1129" s="7"/>
      <c r="B1129" s="8"/>
    </row>
    <row r="1130" spans="1:2">
      <c r="A1130" s="7"/>
      <c r="B1130" s="8"/>
    </row>
    <row r="1131" spans="1:2">
      <c r="A1131" s="7"/>
      <c r="B1131" s="8"/>
    </row>
    <row r="1132" spans="1:2">
      <c r="A1132" s="7"/>
      <c r="B1132" s="8"/>
    </row>
    <row r="1133" spans="1:2">
      <c r="A1133" s="7"/>
      <c r="B1133" s="8"/>
    </row>
    <row r="1134" spans="1:2">
      <c r="A1134" s="7"/>
      <c r="B1134" s="8"/>
    </row>
    <row r="1135" spans="1:2">
      <c r="A1135" s="7"/>
      <c r="B1135" s="8"/>
    </row>
    <row r="1136" spans="1:2">
      <c r="A1136" s="7"/>
      <c r="B1136" s="8"/>
    </row>
    <row r="1137" spans="1:2">
      <c r="A1137" s="7"/>
      <c r="B1137" s="8"/>
    </row>
    <row r="1138" spans="1:2">
      <c r="A1138" s="7"/>
      <c r="B1138" s="8"/>
    </row>
    <row r="1139" spans="1:2">
      <c r="A1139" s="7"/>
      <c r="B1139" s="8"/>
    </row>
    <row r="1140" spans="1:2">
      <c r="A1140" s="7"/>
      <c r="B1140" s="8"/>
    </row>
    <row r="1141" spans="1:2">
      <c r="A1141" s="7"/>
      <c r="B1141" s="8"/>
    </row>
    <row r="1142" spans="1:2">
      <c r="A1142" s="7"/>
      <c r="B1142" s="8"/>
    </row>
    <row r="1143" spans="1:2">
      <c r="A1143" s="7"/>
      <c r="B1143" s="8"/>
    </row>
    <row r="1144" spans="1:2">
      <c r="A1144" s="7"/>
      <c r="B1144" s="8"/>
    </row>
    <row r="1145" spans="1:2">
      <c r="A1145" s="7"/>
      <c r="B1145" s="8"/>
    </row>
    <row r="1146" spans="1:2">
      <c r="A1146" s="7"/>
      <c r="B1146" s="8"/>
    </row>
    <row r="1147" spans="1:2">
      <c r="A1147" s="7"/>
      <c r="B1147" s="8"/>
    </row>
    <row r="1148" spans="1:2">
      <c r="A1148" s="7"/>
      <c r="B1148" s="8"/>
    </row>
    <row r="1149" spans="1:2">
      <c r="A1149" s="7"/>
      <c r="B1149" s="8"/>
    </row>
    <row r="1150" spans="1:2">
      <c r="A1150" s="7"/>
      <c r="B1150" s="8"/>
    </row>
    <row r="1151" spans="1:2">
      <c r="A1151" s="7"/>
      <c r="B1151" s="8"/>
    </row>
    <row r="1152" spans="1:2">
      <c r="A1152" s="7"/>
      <c r="B1152" s="8"/>
    </row>
    <row r="1153" spans="1:2">
      <c r="A1153" s="7"/>
      <c r="B1153" s="8"/>
    </row>
    <row r="1154" spans="1:2">
      <c r="A1154" s="7"/>
      <c r="B1154" s="8"/>
    </row>
    <row r="1155" spans="1:2">
      <c r="A1155" s="7"/>
      <c r="B1155" s="8"/>
    </row>
    <row r="1156" spans="1:2">
      <c r="A1156" s="7"/>
      <c r="B1156" s="8"/>
    </row>
    <row r="1157" spans="1:2">
      <c r="A1157" s="7"/>
      <c r="B1157" s="8"/>
    </row>
    <row r="1158" spans="1:2">
      <c r="A1158" s="7"/>
      <c r="B1158" s="8"/>
    </row>
    <row r="1159" spans="1:2">
      <c r="A1159" s="7"/>
      <c r="B1159" s="8"/>
    </row>
    <row r="1160" spans="1:2">
      <c r="A1160" s="7"/>
      <c r="B1160" s="8"/>
    </row>
    <row r="1161" spans="1:2">
      <c r="A1161" s="7"/>
      <c r="B1161" s="8"/>
    </row>
    <row r="1162" spans="1:2">
      <c r="A1162" s="7"/>
      <c r="B1162" s="8"/>
    </row>
    <row r="1163" spans="1:2">
      <c r="A1163" s="7"/>
      <c r="B1163" s="8"/>
    </row>
    <row r="1164" spans="1:2">
      <c r="A1164" s="7"/>
      <c r="B1164" s="8"/>
    </row>
    <row r="1165" spans="1:2">
      <c r="A1165" s="7"/>
      <c r="B1165" s="8"/>
    </row>
    <row r="1166" spans="1:2">
      <c r="A1166" s="7"/>
      <c r="B1166" s="8"/>
    </row>
    <row r="1167" spans="1:2">
      <c r="A1167" s="7"/>
      <c r="B1167" s="8"/>
    </row>
    <row r="1168" spans="1:2">
      <c r="A1168" s="7"/>
      <c r="B1168" s="8"/>
    </row>
    <row r="1169" spans="1:2">
      <c r="A1169" s="7"/>
      <c r="B1169" s="8"/>
    </row>
    <row r="1170" spans="1:2">
      <c r="A1170" s="7"/>
      <c r="B1170" s="8"/>
    </row>
    <row r="1171" spans="1:2">
      <c r="A1171" s="7"/>
      <c r="B1171" s="8"/>
    </row>
    <row r="1172" spans="1:2">
      <c r="A1172" s="7"/>
      <c r="B1172" s="8"/>
    </row>
    <row r="1173" spans="1:2">
      <c r="A1173" s="7"/>
      <c r="B1173" s="8"/>
    </row>
    <row r="1174" spans="1:2">
      <c r="A1174" s="7"/>
      <c r="B1174" s="8"/>
    </row>
    <row r="1175" spans="1:2">
      <c r="A1175" s="7"/>
      <c r="B1175" s="8"/>
    </row>
    <row r="1176" spans="1:2">
      <c r="A1176" s="7"/>
      <c r="B1176" s="8"/>
    </row>
    <row r="1177" spans="1:2">
      <c r="A1177" s="7"/>
      <c r="B1177" s="8"/>
    </row>
    <row r="1178" spans="1:2">
      <c r="A1178" s="7"/>
      <c r="B1178" s="8"/>
    </row>
    <row r="1179" spans="1:2">
      <c r="A1179" s="7"/>
      <c r="B1179" s="8"/>
    </row>
    <row r="1180" spans="1:2">
      <c r="A1180" s="7"/>
      <c r="B1180" s="8"/>
    </row>
    <row r="1181" spans="1:2">
      <c r="A1181" s="7"/>
      <c r="B1181" s="8"/>
    </row>
    <row r="1182" spans="1:2">
      <c r="A1182" s="7"/>
      <c r="B1182" s="8"/>
    </row>
    <row r="1183" spans="1:2">
      <c r="A1183" s="7"/>
      <c r="B1183" s="8"/>
    </row>
    <row r="1184" spans="1:2">
      <c r="A1184" s="7"/>
      <c r="B1184" s="8"/>
    </row>
    <row r="1185" spans="1:2">
      <c r="A1185" s="7"/>
      <c r="B1185" s="8"/>
    </row>
    <row r="1186" spans="1:2">
      <c r="A1186" s="7"/>
      <c r="B1186" s="8"/>
    </row>
    <row r="1187" spans="1:2">
      <c r="A1187" s="7"/>
      <c r="B1187" s="8"/>
    </row>
    <row r="1188" spans="1:2">
      <c r="A1188" s="7"/>
      <c r="B1188" s="8"/>
    </row>
    <row r="1189" spans="1:2">
      <c r="A1189" s="7"/>
      <c r="B1189" s="8"/>
    </row>
    <row r="1190" spans="1:2">
      <c r="A1190" s="7"/>
      <c r="B1190" s="8"/>
    </row>
    <row r="1191" spans="1:2">
      <c r="A1191" s="7"/>
      <c r="B1191" s="8"/>
    </row>
    <row r="1192" spans="1:2">
      <c r="A1192" s="7"/>
      <c r="B1192" s="8"/>
    </row>
    <row r="1193" spans="1:2">
      <c r="A1193" s="7"/>
      <c r="B1193" s="8"/>
    </row>
    <row r="1194" spans="1:2">
      <c r="A1194" s="7"/>
      <c r="B1194" s="8"/>
    </row>
    <row r="1195" spans="1:2">
      <c r="A1195" s="7"/>
      <c r="B1195" s="8"/>
    </row>
    <row r="1196" spans="1:2">
      <c r="A1196" s="7"/>
      <c r="B1196" s="8"/>
    </row>
    <row r="1197" spans="1:2">
      <c r="A1197" s="7"/>
      <c r="B1197" s="8"/>
    </row>
    <row r="1198" spans="1:2">
      <c r="A1198" s="7"/>
      <c r="B1198" s="8"/>
    </row>
    <row r="1199" spans="1:2">
      <c r="A1199" s="7"/>
      <c r="B1199" s="8"/>
    </row>
    <row r="1200" spans="1:2">
      <c r="A1200" s="7"/>
      <c r="B1200" s="8"/>
    </row>
  </sheetData>
  <phoneticPr fontId="2"/>
  <pageMargins left="0.7" right="0.7" top="0.75" bottom="0.75" header="0.3" footer="0.3"/>
  <pageSetup paperSize="9" orientation="portrait" r:id="rId1"/>
  <headerFooter>
    <oddFooter>&amp;L&amp;1#&amp;"Calibri"&amp;10&amp;K000000Classification: Public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49667-1036-436B-B004-85B29B12F323}">
  <sheetPr codeName="Sheet3"/>
  <dimension ref="A1:B12"/>
  <sheetViews>
    <sheetView workbookViewId="0">
      <selection activeCell="E195" sqref="E195"/>
    </sheetView>
  </sheetViews>
  <sheetFormatPr defaultRowHeight="12.75"/>
  <cols>
    <col min="1" max="1" width="13.625" customWidth="1"/>
    <col min="2" max="2" width="50.25" bestFit="1" customWidth="1"/>
  </cols>
  <sheetData>
    <row r="1" spans="1:2">
      <c r="A1" s="12" t="s">
        <v>9</v>
      </c>
      <c r="B1" s="12" t="s">
        <v>8</v>
      </c>
    </row>
    <row r="2" spans="1:2">
      <c r="A2" s="10" t="s">
        <v>19</v>
      </c>
      <c r="B2" s="11" t="s">
        <v>10</v>
      </c>
    </row>
    <row r="3" spans="1:2">
      <c r="A3" s="10" t="s">
        <v>20</v>
      </c>
      <c r="B3" s="10" t="s">
        <v>13</v>
      </c>
    </row>
    <row r="4" spans="1:2">
      <c r="A4" s="10" t="s">
        <v>21</v>
      </c>
      <c r="B4" s="10" t="s">
        <v>11</v>
      </c>
    </row>
    <row r="5" spans="1:2">
      <c r="A5" s="10" t="s">
        <v>24</v>
      </c>
      <c r="B5" s="10" t="s">
        <v>30</v>
      </c>
    </row>
    <row r="6" spans="1:2">
      <c r="A6" s="10" t="s">
        <v>25</v>
      </c>
      <c r="B6" s="10" t="s">
        <v>31</v>
      </c>
    </row>
    <row r="7" spans="1:2">
      <c r="A7" s="10" t="s">
        <v>26</v>
      </c>
      <c r="B7" s="11" t="s">
        <v>17</v>
      </c>
    </row>
    <row r="8" spans="1:2">
      <c r="A8" s="10" t="s">
        <v>27</v>
      </c>
      <c r="B8" s="10" t="s">
        <v>32</v>
      </c>
    </row>
    <row r="9" spans="1:2">
      <c r="A9" s="10" t="s">
        <v>22</v>
      </c>
      <c r="B9" s="10" t="s">
        <v>33</v>
      </c>
    </row>
    <row r="10" spans="1:2">
      <c r="A10" s="10" t="s">
        <v>23</v>
      </c>
      <c r="B10" s="10" t="s">
        <v>12</v>
      </c>
    </row>
    <row r="11" spans="1:2">
      <c r="A11" s="10" t="s">
        <v>15</v>
      </c>
      <c r="B11" s="10" t="s">
        <v>14</v>
      </c>
    </row>
    <row r="12" spans="1:2">
      <c r="A12" s="10" t="s">
        <v>16</v>
      </c>
      <c r="B12" s="10" t="s">
        <v>16</v>
      </c>
    </row>
  </sheetData>
  <phoneticPr fontId="2"/>
  <pageMargins left="0.7" right="0.7" top="0.75" bottom="0.75" header="0.3" footer="0.3"/>
  <pageSetup paperSize="9" orientation="portrait" r:id="rId1"/>
  <headerFooter>
    <oddFooter>&amp;L&amp;1#&amp;"Calibri"&amp;10&amp;K000000Classification: Public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CBD9ED57C91241BFBC1DC1935D63F4" ma:contentTypeVersion="11" ma:contentTypeDescription="Create a new document." ma:contentTypeScope="" ma:versionID="f36eaa3560f08f9707215edb06cebe39">
  <xsd:schema xmlns:xsd="http://www.w3.org/2001/XMLSchema" xmlns:xs="http://www.w3.org/2001/XMLSchema" xmlns:p="http://schemas.microsoft.com/office/2006/metadata/properties" xmlns:ns2="7b7c910e-4788-4a7b-a1f3-910016bcbaba" xmlns:ns3="3fe98b7a-d637-4a38-a43f-4b5aceb6b56c" targetNamespace="http://schemas.microsoft.com/office/2006/metadata/properties" ma:root="true" ma:fieldsID="9352c4d9ff4f59a0af7807f1829b3392" ns2:_="" ns3:_="">
    <xsd:import namespace="7b7c910e-4788-4a7b-a1f3-910016bcbaba"/>
    <xsd:import namespace="3fe98b7a-d637-4a38-a43f-4b5aceb6b5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7c910e-4788-4a7b-a1f3-910016bcba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e98b7a-d637-4a38-a43f-4b5aceb6b56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Props1.xml><?xml version="1.0" encoding="utf-8"?>
<ds:datastoreItem xmlns:ds="http://schemas.openxmlformats.org/officeDocument/2006/customXml" ds:itemID="{1B1182B7-2EAB-4F83-8D4D-82E824388C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7c910e-4788-4a7b-a1f3-910016bcbaba"/>
    <ds:schemaRef ds:uri="3fe98b7a-d637-4a38-a43f-4b5aceb6b5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BEA1417-8322-4BB9-9A3C-0539849CD50B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3fe98b7a-d637-4a38-a43f-4b5aceb6b56c"/>
    <ds:schemaRef ds:uri="http://schemas.microsoft.com/office/2006/documentManagement/types"/>
    <ds:schemaRef ds:uri="http://schemas.microsoft.com/office/infopath/2007/PartnerControls"/>
    <ds:schemaRef ds:uri="7b7c910e-4788-4a7b-a1f3-910016bcbaba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CB4110D-8E86-4899-B75C-A419CDA3E0E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4AFBAC9-7662-4A0F-9A65-4F547BF2E6B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Search</vt:lpstr>
      <vt:lpstr>Data</vt:lpstr>
      <vt:lpstr>Table</vt:lpstr>
      <vt:lpstr>Search!Print_Area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Miura, Keiko</dc:creator>
  <cp:lastModifiedBy>Echo Li</cp:lastModifiedBy>
  <cp:lastPrinted>2020-08-24T00:45:10Z</cp:lastPrinted>
  <dcterms:created xsi:type="dcterms:W3CDTF">2020-03-05T07:32:34Z</dcterms:created>
  <dcterms:modified xsi:type="dcterms:W3CDTF">2025-04-30T10:08:41Z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0x0101003ACBD9ED57C91241BFBC1DC1935D63F4</vt:lpwstr>
  </property>
  <property fmtid="{D5CDD505-2E9C-101B-9397-08002B2CF9AE}" pid="3" name="MSIP_Label_455b24b8-e69b-4583-bfd0-d64b5cee0119_Enabled">
    <vt:lpwstr>true</vt:lpwstr>
  </property>
  <property fmtid="{D5CDD505-2E9C-101B-9397-08002B2CF9AE}" pid="4" name="MSIP_Label_455b24b8-e69b-4583-bfd0-d64b5cee0119_SetDate">
    <vt:lpwstr>2020-09-09T06:40:27Z</vt:lpwstr>
  </property>
  <property fmtid="{D5CDD505-2E9C-101B-9397-08002B2CF9AE}" pid="5" name="MSIP_Label_455b24b8-e69b-4583-bfd0-d64b5cee0119_Method">
    <vt:lpwstr>Privileged</vt:lpwstr>
  </property>
  <property fmtid="{D5CDD505-2E9C-101B-9397-08002B2CF9AE}" pid="6" name="MSIP_Label_455b24b8-e69b-4583-bfd0-d64b5cee0119_Name">
    <vt:lpwstr>Public</vt:lpwstr>
  </property>
  <property fmtid="{D5CDD505-2E9C-101B-9397-08002B2CF9AE}" pid="7" name="MSIP_Label_455b24b8-e69b-4583-bfd0-d64b5cee0119_SiteId">
    <vt:lpwstr>05d75c05-fa1a-42e7-9cf1-eb416c396f2d</vt:lpwstr>
  </property>
  <property fmtid="{D5CDD505-2E9C-101B-9397-08002B2CF9AE}" pid="8" name="MSIP_Label_455b24b8-e69b-4583-bfd0-d64b5cee0119_ActionId">
    <vt:lpwstr>b1d490a5-183b-4472-9293-437435f48c7e</vt:lpwstr>
  </property>
  <property fmtid="{D5CDD505-2E9C-101B-9397-08002B2CF9AE}" pid="9" name="MSIP_Label_455b24b8-e69b-4583-bfd0-d64b5cee0119_ContentBits">
    <vt:lpwstr>2</vt:lpwstr>
  </property>
</Properties>
</file>